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ВПР" sheetId="1" r:id="rId1"/>
  </sheets>
  <calcPr calcId="124519" fullCalcOnLoad="1"/>
</workbook>
</file>

<file path=xl/sharedStrings.xml><?xml version="1.0" encoding="utf-8"?>
<sst xmlns="http://schemas.openxmlformats.org/spreadsheetml/2006/main" count="60" uniqueCount="57">
  <si>
    <t>ТАБЛА · ВПР: сборник рабочих примеров · версия 1.0 от 10.08.2026</t>
  </si>
  <si>
    <t>Заполняйте только жёлтые ячейки.</t>
  </si>
  <si>
    <t>Разборы Excel:</t>
  </si>
  <si>
    <t>Telegram</t>
  </si>
  <si>
    <t>MAX</t>
  </si>
  <si>
    <t>СПРАВОЧНИК (где ищем)</t>
  </si>
  <si>
    <t>Артикул</t>
  </si>
  <si>
    <t>Товар</t>
  </si>
  <si>
    <t>Цена</t>
  </si>
  <si>
    <t>Остаток</t>
  </si>
  <si>
    <t>TK-1043</t>
  </si>
  <si>
    <t>Кресло Ergo</t>
  </si>
  <si>
    <t>TK-1044</t>
  </si>
  <si>
    <t>Стол Loft</t>
  </si>
  <si>
    <t>TK-1045</t>
  </si>
  <si>
    <t>Полка Nord</t>
  </si>
  <si>
    <t>TK-1046</t>
  </si>
  <si>
    <t>Шкаф Kvadrat</t>
  </si>
  <si>
    <t>TK-1047</t>
  </si>
  <si>
    <t>Лампа Lumo</t>
  </si>
  <si>
    <t>ЧТО ИЩЕМ</t>
  </si>
  <si>
    <t>Артикул:</t>
  </si>
  <si>
    <t>ШКАЛА КАТЕГОРИЙ</t>
  </si>
  <si>
    <t>Сумма от</t>
  </si>
  <si>
    <t>Категория</t>
  </si>
  <si>
    <t>мелкий</t>
  </si>
  <si>
    <t>средний</t>
  </si>
  <si>
    <t>крупный</t>
  </si>
  <si>
    <t>ПРИМЕРЫ</t>
  </si>
  <si>
    <t>Что делает</t>
  </si>
  <si>
    <t>Формула</t>
  </si>
  <si>
    <t>Результат</t>
  </si>
  <si>
    <t>1. Обычный ВПР: цена по артикулу</t>
  </si>
  <si>
    <t>=ВПР($H$5,$B$7:$E$12,3,FALSE)</t>
  </si>
  <si>
    <t>ЛОЖЬ в конце — точное совпадение. Без неё Excel молча найдёт не то</t>
  </si>
  <si>
    <t>2. ВПР с защитой от ошибки</t>
  </si>
  <si>
    <t>=ЕСЛИОШИБКА(ВПР($H$5,$B$7:$E$12,3,FALSE),"не найдено")</t>
  </si>
  <si>
    <t>ЕСЛИОШИБКА превращает #Н/Д в понятный текст</t>
  </si>
  <si>
    <t>3. Остаток по тому же артикулу</t>
  </si>
  <si>
    <t>=ВПР($H$5,$B$7:$E$12,4,FALSE)</t>
  </si>
  <si>
    <t>Меняется только номер столбца</t>
  </si>
  <si>
    <t>4. Номер столбца считается сам</t>
  </si>
  <si>
    <t>=ВПР($H$5,$B$7:$E$12,ПОИСКПОЗ("Цена",$B$6:$E$6,0),FALSE)</t>
  </si>
  <si>
    <t>ПОИСКПОЗ находит столбец по заголовку — формула не ломается при вставке столбца</t>
  </si>
  <si>
    <t>5. Поиск влево: ИНДЕКС и ПОИСКПОЗ</t>
  </si>
  <si>
    <t>=ИНДЕКС($B$7:$B$12,ПОИСКПОЗ("Полка Nord",$C$7:$C$12,0))</t>
  </si>
  <si>
    <t>ВПР не умеет искать левее ключа. Эта пара умеет</t>
  </si>
  <si>
    <t>6. Сумма остатков по всем строкам артикула</t>
  </si>
  <si>
    <t>=СУММЕСЛИ($B$7:$B$12,$H$5,$E$7:$E$12)</t>
  </si>
  <si>
    <t>У TK-1045 две строки склада. ВПР вернёт остаток первой, СУММЕСЛИ сложит обе</t>
  </si>
  <si>
    <t>7. Есть ли артикул в справочнике</t>
  </si>
  <si>
    <t>=ЕСЛИ(СЧЁТЕСЛИ($B$7:$B$12,$H$5)&gt;0,"есть","нет")</t>
  </si>
  <si>
    <t>Проверка наличия без ВПР вообще</t>
  </si>
  <si>
    <t>8. Приблизительный поиск: категория по сумме</t>
  </si>
  <si>
    <t>=ВПР(20000,$G$9:$H$11,2,TRUE)</t>
  </si>
  <si>
    <t>По шкале справа: 20 000 попадает в «средний». ИСТИНА требует сортировки шкалы по возрастанию</t>
  </si>
  <si>
    <t>Столбец «Формула» показан текстом, чтобы её было видно и можно было скопировать. Рядом — она же в работе.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</si>
</sst>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#,##0.##"/>
  </numFmts>
  <fonts count="11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0"/>
      <color rgb="FF0E5A3C"/>
      <name val="Calibri"/>
      <family val="2"/>
      <scheme val="minor"/>
    </font>
    <font>
      <sz val="8"/>
      <color rgb="FF7A8079"/>
      <name val="Calibri"/>
      <family val="2"/>
      <scheme val="minor"/>
    </font>
    <font>
      <i/>
      <sz val="9"/>
      <color rgb="FF7A807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0E5A3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showGridLines="0" tabSelected="1" workbookViewId="0"/>
  </sheetViews>
  <sheetFormatPr defaultRowHeight="15"/>
  <cols>
    <col min="1" max="1" width="3.7109375" customWidth="1"/>
    <col min="2" max="2" width="12.7109375" customWidth="1"/>
    <col min="3" max="3" width="26.7109375" customWidth="1"/>
    <col min="4" max="4" width="22.7109375" customWidth="1"/>
    <col min="5" max="5" width="10.7109375" customWidth="1"/>
    <col min="6" max="6" width="3.7109375" customWidth="1"/>
    <col min="7" max="7" width="30.7109375" customWidth="1"/>
    <col min="8" max="8" width="16.7109375" customWidth="1"/>
    <col min="9" max="9" width="44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4" spans="2:16">
      <c r="B4" s="4" t="s">
        <v>5</v>
      </c>
      <c r="G4" s="4" t="s">
        <v>20</v>
      </c>
    </row>
    <row r="5" spans="2:16">
      <c r="G5" s="5" t="s">
        <v>21</v>
      </c>
      <c r="H5" s="6" t="s">
        <v>14</v>
      </c>
    </row>
    <row r="6" spans="2:16" ht="24" customHeight="1">
      <c r="B6" s="7" t="s">
        <v>6</v>
      </c>
      <c r="C6" s="7" t="s">
        <v>7</v>
      </c>
      <c r="D6" s="7" t="s">
        <v>8</v>
      </c>
      <c r="E6" s="7" t="s">
        <v>9</v>
      </c>
    </row>
    <row r="7" spans="2:16">
      <c r="B7" s="8" t="s">
        <v>10</v>
      </c>
      <c r="C7" s="8" t="s">
        <v>11</v>
      </c>
      <c r="D7" s="9">
        <v>18400</v>
      </c>
      <c r="E7" s="10">
        <v>12</v>
      </c>
      <c r="G7" s="4" t="s">
        <v>22</v>
      </c>
    </row>
    <row r="8" spans="2:16">
      <c r="B8" s="8" t="s">
        <v>12</v>
      </c>
      <c r="C8" s="8" t="s">
        <v>13</v>
      </c>
      <c r="D8" s="9">
        <v>24900</v>
      </c>
      <c r="E8" s="10">
        <v>3</v>
      </c>
      <c r="G8" s="7" t="s">
        <v>23</v>
      </c>
      <c r="H8" s="7" t="s">
        <v>24</v>
      </c>
    </row>
    <row r="9" spans="2:16">
      <c r="B9" s="8" t="s">
        <v>14</v>
      </c>
      <c r="C9" s="8" t="s">
        <v>15</v>
      </c>
      <c r="D9" s="9">
        <v>6200</v>
      </c>
      <c r="E9" s="10">
        <v>41</v>
      </c>
      <c r="G9" s="9">
        <v>0</v>
      </c>
      <c r="H9" s="8" t="s">
        <v>25</v>
      </c>
    </row>
    <row r="10" spans="2:16">
      <c r="B10" s="8" t="s">
        <v>16</v>
      </c>
      <c r="C10" s="8" t="s">
        <v>17</v>
      </c>
      <c r="D10" s="9">
        <v>31750</v>
      </c>
      <c r="E10" s="10">
        <v>0</v>
      </c>
      <c r="G10" s="9">
        <v>10000</v>
      </c>
      <c r="H10" s="8" t="s">
        <v>26</v>
      </c>
    </row>
    <row r="11" spans="2:16">
      <c r="B11" s="8" t="s">
        <v>18</v>
      </c>
      <c r="C11" s="8" t="s">
        <v>19</v>
      </c>
      <c r="D11" s="9">
        <v>2450</v>
      </c>
      <c r="E11" s="10">
        <v>27</v>
      </c>
      <c r="G11" s="9">
        <v>30000</v>
      </c>
      <c r="H11" s="8" t="s">
        <v>27</v>
      </c>
    </row>
    <row r="12" spans="2:16">
      <c r="B12" s="8" t="s">
        <v>14</v>
      </c>
      <c r="C12" s="8" t="s">
        <v>15</v>
      </c>
      <c r="D12" s="9">
        <v>6200</v>
      </c>
      <c r="E12" s="10">
        <v>15</v>
      </c>
    </row>
    <row r="14" spans="2:16">
      <c r="B14" s="4" t="s">
        <v>28</v>
      </c>
    </row>
    <row r="16" spans="2:16" ht="24" customHeight="1">
      <c r="B16" s="7" t="s">
        <v>29</v>
      </c>
      <c r="C16" s="7" t="s">
        <v>30</v>
      </c>
      <c r="D16" s="7" t="s">
        <v>31</v>
      </c>
    </row>
    <row r="17" spans="2:9">
      <c r="B17" s="8" t="s">
        <v>32</v>
      </c>
      <c r="C17" s="8" t="s">
        <v>33</v>
      </c>
      <c r="D17" s="11">
        <f>VLOOKUP($H$5,$B$7:$E$12,3,FALSE)</f>
        <v>0</v>
      </c>
      <c r="E17" s="8"/>
      <c r="I17" s="12" t="s">
        <v>34</v>
      </c>
    </row>
    <row r="18" spans="2:9">
      <c r="B18" s="8" t="s">
        <v>35</v>
      </c>
      <c r="C18" s="8" t="s">
        <v>36</v>
      </c>
      <c r="D18" s="11">
        <f>IFERROR(VLOOKUP($H$5,$B$7:$E$12,3,FALSE),"не найдено")</f>
        <v>0</v>
      </c>
      <c r="E18" s="8"/>
      <c r="I18" s="12" t="s">
        <v>37</v>
      </c>
    </row>
    <row r="19" spans="2:9">
      <c r="B19" s="8" t="s">
        <v>38</v>
      </c>
      <c r="C19" s="8" t="s">
        <v>39</v>
      </c>
      <c r="D19" s="11">
        <f>VLOOKUP($H$5,$B$7:$E$12,4,FALSE)</f>
        <v>0</v>
      </c>
      <c r="E19" s="8"/>
      <c r="I19" s="12" t="s">
        <v>40</v>
      </c>
    </row>
    <row r="20" spans="2:9">
      <c r="B20" s="8" t="s">
        <v>41</v>
      </c>
      <c r="C20" s="8" t="s">
        <v>42</v>
      </c>
      <c r="D20" s="11">
        <f>VLOOKUP($H$5,$B$7:$E$12,MATCH("Цена",$B$6:$E$6,0),FALSE)</f>
        <v>0</v>
      </c>
      <c r="E20" s="8"/>
      <c r="I20" s="12" t="s">
        <v>43</v>
      </c>
    </row>
    <row r="21" spans="2:9">
      <c r="B21" s="8" t="s">
        <v>44</v>
      </c>
      <c r="C21" s="8" t="s">
        <v>45</v>
      </c>
      <c r="D21" s="11">
        <f>INDEX($B$7:$B$12,MATCH("Полка Nord",$C$7:$C$12,0))</f>
        <v>0</v>
      </c>
      <c r="E21" s="8"/>
      <c r="I21" s="12" t="s">
        <v>46</v>
      </c>
    </row>
    <row r="22" spans="2:9">
      <c r="B22" s="8" t="s">
        <v>47</v>
      </c>
      <c r="C22" s="8" t="s">
        <v>48</v>
      </c>
      <c r="D22" s="11">
        <f>SUMIF($B$7:$B$12,$H$5,$E$7:$E$12)</f>
        <v>0</v>
      </c>
      <c r="E22" s="8"/>
      <c r="I22" s="12" t="s">
        <v>49</v>
      </c>
    </row>
    <row r="23" spans="2:9">
      <c r="B23" s="8" t="s">
        <v>50</v>
      </c>
      <c r="C23" s="8" t="s">
        <v>51</v>
      </c>
      <c r="D23" s="11">
        <f>IF(COUNTIF($B$7:$B$12,$H$5)&gt;0,"есть","нет")</f>
        <v>0</v>
      </c>
      <c r="E23" s="8"/>
      <c r="I23" s="12" t="s">
        <v>52</v>
      </c>
    </row>
    <row r="24" spans="2:9">
      <c r="B24" s="8" t="s">
        <v>53</v>
      </c>
      <c r="C24" s="8" t="s">
        <v>54</v>
      </c>
      <c r="D24" s="11">
        <f>VLOOKUP(20000,$G$9:$H$11,2,TRUE)</f>
        <v>0</v>
      </c>
      <c r="E24" s="8"/>
      <c r="I24" s="12" t="s">
        <v>55</v>
      </c>
    </row>
    <row r="27" spans="2:9">
      <c r="B27" s="13" t="s">
        <v>56</v>
      </c>
    </row>
  </sheetData>
  <sheetProtection sheet="1" objects="1" scenarios="1" formatColumns="0" formatRows="0" sort="0" autoFilter="0"/>
  <dataValidations count="1">
    <dataValidation type="list" allowBlank="1" showInputMessage="1" showErrorMessage="1" sqref="H5">
      <formula1>"TK-1043,TK-1044,TK-1045,TK-1046,TK-1047"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ВПР: сборник рабочих примеров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2026-09-16T17:18:04Z</dcterms:created>
  <dcterms:modified xsi:type="dcterms:W3CDTF">2026-09-16T17:18:04Z</dcterms:modified>
  <cp:category>Функции</cp:category>
</cp:coreProperties>
</file>