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Таблица" sheetId="1" r:id="rId1"/>
  </sheets>
  <calcPr calcId="124519" fullCalcOnLoad="1"/>
</workbook>
</file>

<file path=xl/sharedStrings.xml><?xml version="1.0" encoding="utf-8"?>
<sst xmlns="http://schemas.openxmlformats.org/spreadsheetml/2006/main" count="76" uniqueCount="56">
  <si>
    <t>ТАБЛА · Умная таблица: песочница · версия 1.0 от 10.08.2026</t>
  </si>
  <si>
    <t>Здесь можно всё: правьте, добавляйте строки, жмите Ctrl+T.</t>
  </si>
  <si>
    <t>Разборы Excel:</t>
  </si>
  <si>
    <t>Telegram</t>
  </si>
  <si>
    <t>MAX</t>
  </si>
  <si>
    <t>УМНАЯ ТАБЛИЦА «Продажи»</t>
  </si>
  <si>
    <t>Щёлкните внутри таблицы — на ленте появится «Конструктор», а слева от строки формул, в поле «Имя», будет видно имя Продажи.</t>
  </si>
  <si>
    <t>Итого</t>
  </si>
  <si>
    <t>Дата</t>
  </si>
  <si>
    <t>Менеджер</t>
  </si>
  <si>
    <t>Товар</t>
  </si>
  <si>
    <t>Кол-во</t>
  </si>
  <si>
    <t>Цена</t>
  </si>
  <si>
    <t>Сумма</t>
  </si>
  <si>
    <t>Иванов</t>
  </si>
  <si>
    <t>Стол Loft</t>
  </si>
  <si>
    <t>Петрова</t>
  </si>
  <si>
    <t>Лампа Lumo</t>
  </si>
  <si>
    <t>Полка Nord</t>
  </si>
  <si>
    <t>Сидоров</t>
  </si>
  <si>
    <t>Кресло Ergo</t>
  </si>
  <si>
    <t>Шкаф Kvadrat</t>
  </si>
  <si>
    <t>Добавить строку: встаньте в последнюю ячейку последней строки («Сумма» в строке 16) и нажмите Tab. Появится новая строка — с рамками, форматом и уже готовой формулой в «Сумме», а строка итогов сама сдвинется вниз и посчитает новую строку.</t>
  </si>
  <si>
    <t>СТРУКТУРИРОВАННЫЕ ССЫЛКИ</t>
  </si>
  <si>
    <t>Что считает</t>
  </si>
  <si>
    <t>Формула (как в русском Excel)</t>
  </si>
  <si>
    <t>Результат</t>
  </si>
  <si>
    <t>Вся сумма продаж</t>
  </si>
  <si>
    <t>'=СУММ(Продажи[Сумма])</t>
  </si>
  <si>
    <t>Весь столбец таблицы: добавите строку — сумма вырастет сама</t>
  </si>
  <si>
    <t>Сумма по менеджеру Иванов</t>
  </si>
  <si>
    <t>'=СУММЕСЛИ(Продажи[Менеджер];"Иванов";Продажи[Сумма])</t>
  </si>
  <si>
    <t>Два столбца одной таблицы по именам, а не по буквам колонок</t>
  </si>
  <si>
    <t>Петрова, только «Лампа Lumo»</t>
  </si>
  <si>
    <t>'=СУММЕСЛИМН(Продажи[Сумма];Продажи[Менеджер];"Петрова";Продажи[Товар];"Лампа Lumo")</t>
  </si>
  <si>
    <t>Два условия сразу</t>
  </si>
  <si>
    <t>Сколько продаж «Стол Loft»</t>
  </si>
  <si>
    <t>'=СЧЁТЕСЛИ(Продажи[Товар];"Стол Loft")</t>
  </si>
  <si>
    <t>Считает строки, а не сумму</t>
  </si>
  <si>
    <t>Средний чек</t>
  </si>
  <si>
    <t>'=СРЗНАЧ(Продажи[Сумма])</t>
  </si>
  <si>
    <t>Среднее по столбцу таблицы</t>
  </si>
  <si>
    <t>Самая крупная продажа</t>
  </si>
  <si>
    <t>'=МАКС(Продажи[Сумма])</t>
  </si>
  <si>
    <t>Максимум по столбцу</t>
  </si>
  <si>
    <t>То же, что в строке итогов</t>
  </si>
  <si>
    <t>'=ПРОМЕЖУТОЧНЫЕ.ИТОГИ(109;Продажи[Сумма])</t>
  </si>
  <si>
    <t>Её и ставит строка итогов: 109 — сумма только видимых строк</t>
  </si>
  <si>
    <t>Строк в таблице</t>
  </si>
  <si>
    <t>'=СЧЁТЗ(Продажи[Товар])</t>
  </si>
  <si>
    <t>Сколько записей сейчас в таблице</t>
  </si>
  <si>
    <t>Ни в одной формуле нет ни B7, ни G16: столбец зовут по имени. Поэтому формулы не ломаются, когда таблица растёт и когда между столбцами вставляют новый.</t>
  </si>
  <si>
    <t>ОБЫЧНЫЙ ДИАПАЗОН — СДЕЛАЙТЕ ИЗ НЕГО ТАБЛИЦУ САМИ</t>
  </si>
  <si>
    <t>Выделите B26:E30 вместе с шапкой, нажмите Ctrl+T, проверьте галку «Таблица с заголовками» и нажмите ОК. Это тот же приём, которым сделана таблица выше.</t>
  </si>
  <si>
    <t>Обратно в обычный диапазон: щёлкнуть внутри таблицы → «Конструктор» → «Преобразовать в диапазон». Данные, формат и значения останутся, а ссылки вида Продажи[Сумма] превратятся в обычные B7:G16.</t>
  </si>
  <si>
    <t>Объединённых ячеек внутри умной таблицы не бывает: кнопка «Объединить и поместить в центре» для них недоступна. Есть объединения в исходных данных — сначала снимите их, потом Ctrl+T.</t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</si>
</sst>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dd.mm.yyyy"/>
    <numFmt numFmtId="166" formatCode="#,##0.##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E5A3C"/>
      <name val="Calibri"/>
      <family val="2"/>
      <scheme val="minor"/>
    </font>
    <font>
      <sz val="8"/>
      <color rgb="FF7A80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3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164" fontId="8" fillId="3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top" wrapText="1"/>
    </xf>
    <xf numFmtId="165" fontId="7" fillId="0" borderId="2" xfId="0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4">
    <dxf>
      <numFmt numFmtId="165" formatCode="dd.mm.yyyy"/>
      <border>
        <left style="thin">
          <color rgb="FFD8DCD6"/>
        </left>
        <right style="thin">
          <color rgb="FFD8DCD6"/>
        </right>
        <top style="thin">
          <color rgb="FFD8DCD6"/>
        </top>
        <bottom style="thin">
          <color rgb="FFD8DCD6"/>
        </bottom>
        <vertical/>
        <horizontal/>
      </border>
    </dxf>
    <dxf>
      <border>
        <left style="thin">
          <color rgb="FFD8DCD6"/>
        </left>
        <right style="thin">
          <color rgb="FFD8DCD6"/>
        </right>
        <top style="thin">
          <color rgb="FFD8DCD6"/>
        </top>
        <bottom style="thin">
          <color rgb="FFD8DCD6"/>
        </bottom>
        <vertical/>
        <horizontal/>
      </border>
    </dxf>
    <dxf>
      <numFmt numFmtId="166" formatCode="#,##0.##"/>
      <border>
        <left style="thin">
          <color rgb="FFD8DCD6"/>
        </left>
        <right style="thin">
          <color rgb="FFD8DCD6"/>
        </right>
        <top style="thin">
          <color rgb="FFD8DCD6"/>
        </top>
        <bottom style="thin">
          <color rgb="FFD8DCD6"/>
        </bottom>
        <vertical/>
        <horizontal/>
      </border>
    </dxf>
    <dxf>
      <numFmt numFmtId="164" formatCode="#,##0.00"/>
      <border>
        <left style="thin">
          <color rgb="FFD8DCD6"/>
        </left>
        <right style="thin">
          <color rgb="FFD8DCD6"/>
        </right>
        <top style="thin">
          <color rgb="FFD8DCD6"/>
        </top>
        <bottom style="thin">
          <color rgb="FFD8DCD6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Продажи" displayName="Продажи" ref="B6:G17" totalsRowCount="1">
  <autoFilter ref="B6:G16"/>
  <tableColumns count="6">
    <tableColumn id="1" name="Дата" totalsRowLabel="Итого" dataDxfId="0"/>
    <tableColumn id="2" name="Менеджер" dataDxfId="1"/>
    <tableColumn id="3" name="Товар" dataDxfId="1"/>
    <tableColumn id="4" name="Кол-во" totalsRowFunction="sum" dataDxfId="2"/>
    <tableColumn id="5" name="Цена" dataDxfId="3"/>
    <tableColumn id="6" name="Сумма" totalsRowFunction="sum" dataDxfId="3">
      <calculatedColumnFormula>[[#This Row],[Кол-во]]*[[#This Row],[Цена]]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showGridLines="0" tabSelected="1" workbookViewId="0"/>
  </sheetViews>
  <sheetFormatPr defaultRowHeight="15"/>
  <cols>
    <col min="1" max="1" width="3.7109375" customWidth="1"/>
    <col min="2" max="2" width="12.7109375" customWidth="1"/>
    <col min="3" max="3" width="14.7109375" customWidth="1"/>
    <col min="4" max="4" width="16.7109375" customWidth="1"/>
    <col min="5" max="5" width="9.7109375" customWidth="1"/>
    <col min="6" max="6" width="12.7109375" customWidth="1"/>
    <col min="7" max="7" width="14.7109375" customWidth="1"/>
    <col min="8" max="8" width="3.7109375" customWidth="1"/>
    <col min="9" max="9" width="30.7109375" customWidth="1"/>
    <col min="10" max="10" width="58.7109375" customWidth="1"/>
    <col min="11" max="11" width="14.7109375" customWidth="1"/>
    <col min="12" max="12" width="3.7109375" customWidth="1"/>
    <col min="13" max="13" width="6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I4" s="4" t="s">
        <v>23</v>
      </c>
    </row>
    <row r="5" spans="2:16" ht="24" customHeight="1">
      <c r="B5" s="5" t="s">
        <v>6</v>
      </c>
      <c r="I5" s="6" t="s">
        <v>24</v>
      </c>
      <c r="J5" s="6" t="s">
        <v>25</v>
      </c>
      <c r="K5" s="6" t="s">
        <v>26</v>
      </c>
    </row>
    <row r="6" spans="2:16"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I6" s="7" t="s">
        <v>27</v>
      </c>
      <c r="J6" s="7" t="s">
        <v>28</v>
      </c>
      <c r="K6" s="8">
        <f>SUM(Продажи[Сумма])</f>
        <v>0</v>
      </c>
      <c r="M6" s="9" t="s">
        <v>29</v>
      </c>
    </row>
    <row r="7" spans="2:16">
      <c r="B7" s="10">
        <v>46239</v>
      </c>
      <c r="C7" s="7" t="s">
        <v>14</v>
      </c>
      <c r="D7" s="7" t="s">
        <v>15</v>
      </c>
      <c r="E7" s="11">
        <v>2</v>
      </c>
      <c r="F7" s="12">
        <v>24900</v>
      </c>
      <c r="G7" s="12">
        <f>[[#This Row],[Кол-во]]*[[#This Row],[Цена]]</f>
        <v>0</v>
      </c>
      <c r="I7" s="7" t="s">
        <v>30</v>
      </c>
      <c r="J7" s="7" t="s">
        <v>31</v>
      </c>
      <c r="K7" s="8">
        <f>SUMIF(Продажи[Менеджер],"Иванов",Продажи[Сумма])</f>
        <v>0</v>
      </c>
      <c r="M7" s="9" t="s">
        <v>32</v>
      </c>
    </row>
    <row r="8" spans="2:16">
      <c r="B8" s="10">
        <v>46239</v>
      </c>
      <c r="C8" s="7" t="s">
        <v>16</v>
      </c>
      <c r="D8" s="7" t="s">
        <v>17</v>
      </c>
      <c r="E8" s="11">
        <v>10</v>
      </c>
      <c r="F8" s="12">
        <v>2450</v>
      </c>
      <c r="G8" s="12">
        <f>[[#This Row],[Кол-во]]*[[#This Row],[Цена]]</f>
        <v>0</v>
      </c>
      <c r="I8" s="7" t="s">
        <v>33</v>
      </c>
      <c r="J8" s="7" t="s">
        <v>34</v>
      </c>
      <c r="K8" s="8">
        <f>SUMIFS(Продажи[Сумма],Продажи[Менеджер],"Петрова",Продажи[Товар],"Лампа Lumo")</f>
        <v>0</v>
      </c>
      <c r="M8" s="9" t="s">
        <v>35</v>
      </c>
    </row>
    <row r="9" spans="2:16">
      <c r="B9" s="10">
        <v>46240</v>
      </c>
      <c r="C9" s="7" t="s">
        <v>14</v>
      </c>
      <c r="D9" s="7" t="s">
        <v>18</v>
      </c>
      <c r="E9" s="11">
        <v>5</v>
      </c>
      <c r="F9" s="12">
        <v>6200</v>
      </c>
      <c r="G9" s="12">
        <f>[[#This Row],[Кол-во]]*[[#This Row],[Цена]]</f>
        <v>0</v>
      </c>
      <c r="I9" s="7" t="s">
        <v>36</v>
      </c>
      <c r="J9" s="7" t="s">
        <v>37</v>
      </c>
      <c r="K9" s="8">
        <f>COUNTIF(Продажи[Товар],"Стол Loft")</f>
        <v>0</v>
      </c>
      <c r="M9" s="9" t="s">
        <v>38</v>
      </c>
    </row>
    <row r="10" spans="2:16">
      <c r="B10" s="10">
        <v>46240</v>
      </c>
      <c r="C10" s="7" t="s">
        <v>19</v>
      </c>
      <c r="D10" s="7" t="s">
        <v>20</v>
      </c>
      <c r="E10" s="11">
        <v>1</v>
      </c>
      <c r="F10" s="12">
        <v>18400</v>
      </c>
      <c r="G10" s="12">
        <f>[[#This Row],[Кол-во]]*[[#This Row],[Цена]]</f>
        <v>0</v>
      </c>
      <c r="I10" s="7" t="s">
        <v>39</v>
      </c>
      <c r="J10" s="7" t="s">
        <v>40</v>
      </c>
      <c r="K10" s="8">
        <f>AVERAGE(Продажи[Сумма])</f>
        <v>0</v>
      </c>
      <c r="M10" s="9" t="s">
        <v>41</v>
      </c>
    </row>
    <row r="11" spans="2:16">
      <c r="B11" s="10">
        <v>46241</v>
      </c>
      <c r="C11" s="7" t="s">
        <v>16</v>
      </c>
      <c r="D11" s="7" t="s">
        <v>15</v>
      </c>
      <c r="E11" s="11">
        <v>3</v>
      </c>
      <c r="F11" s="12">
        <v>24900</v>
      </c>
      <c r="G11" s="12">
        <f>[[#This Row],[Кол-во]]*[[#This Row],[Цена]]</f>
        <v>0</v>
      </c>
      <c r="I11" s="7" t="s">
        <v>42</v>
      </c>
      <c r="J11" s="7" t="s">
        <v>43</v>
      </c>
      <c r="K11" s="8">
        <f>MAX(Продажи[Сумма])</f>
        <v>0</v>
      </c>
      <c r="M11" s="9" t="s">
        <v>44</v>
      </c>
    </row>
    <row r="12" spans="2:16">
      <c r="B12" s="10">
        <v>46241</v>
      </c>
      <c r="C12" s="7" t="s">
        <v>14</v>
      </c>
      <c r="D12" s="7" t="s">
        <v>17</v>
      </c>
      <c r="E12" s="11">
        <v>4</v>
      </c>
      <c r="F12" s="12">
        <v>2450</v>
      </c>
      <c r="G12" s="12">
        <f>[[#This Row],[Кол-во]]*[[#This Row],[Цена]]</f>
        <v>0</v>
      </c>
      <c r="I12" s="7" t="s">
        <v>45</v>
      </c>
      <c r="J12" s="7" t="s">
        <v>46</v>
      </c>
      <c r="K12" s="8">
        <f>SUBTOTAL(109,Продажи[Сумма])</f>
        <v>0</v>
      </c>
      <c r="M12" s="9" t="s">
        <v>47</v>
      </c>
    </row>
    <row r="13" spans="2:16">
      <c r="B13" s="10">
        <v>46244</v>
      </c>
      <c r="C13" s="7" t="s">
        <v>19</v>
      </c>
      <c r="D13" s="7" t="s">
        <v>21</v>
      </c>
      <c r="E13" s="11">
        <v>1</v>
      </c>
      <c r="F13" s="12">
        <v>31750</v>
      </c>
      <c r="G13" s="12">
        <f>[[#This Row],[Кол-во]]*[[#This Row],[Цена]]</f>
        <v>0</v>
      </c>
      <c r="I13" s="7" t="s">
        <v>48</v>
      </c>
      <c r="J13" s="7" t="s">
        <v>49</v>
      </c>
      <c r="K13" s="8">
        <f>COUNTA(Продажи[Товар])</f>
        <v>0</v>
      </c>
      <c r="M13" s="9" t="s">
        <v>50</v>
      </c>
    </row>
    <row r="14" spans="2:16">
      <c r="B14" s="10">
        <v>46244</v>
      </c>
      <c r="C14" s="7" t="s">
        <v>16</v>
      </c>
      <c r="D14" s="7" t="s">
        <v>18</v>
      </c>
      <c r="E14" s="11">
        <v>8</v>
      </c>
      <c r="F14" s="12">
        <v>6200</v>
      </c>
      <c r="G14" s="12">
        <f>[[#This Row],[Кол-во]]*[[#This Row],[Цена]]</f>
        <v>0</v>
      </c>
    </row>
    <row r="15" spans="2:16">
      <c r="B15" s="10">
        <v>46245</v>
      </c>
      <c r="C15" s="7" t="s">
        <v>14</v>
      </c>
      <c r="D15" s="7" t="s">
        <v>20</v>
      </c>
      <c r="E15" s="11">
        <v>2</v>
      </c>
      <c r="F15" s="12">
        <v>18400</v>
      </c>
      <c r="G15" s="12">
        <f>[[#This Row],[Кол-во]]*[[#This Row],[Цена]]</f>
        <v>0</v>
      </c>
      <c r="I15" s="13" t="s">
        <v>51</v>
      </c>
      <c r="J15" s="13"/>
      <c r="K15" s="13"/>
      <c r="L15" s="13"/>
      <c r="M15" s="13"/>
    </row>
    <row r="16" spans="2:16">
      <c r="B16" s="10">
        <v>46245</v>
      </c>
      <c r="C16" s="7" t="s">
        <v>19</v>
      </c>
      <c r="D16" s="7" t="s">
        <v>17</v>
      </c>
      <c r="E16" s="11">
        <v>6</v>
      </c>
      <c r="F16" s="12">
        <v>2450</v>
      </c>
      <c r="G16" s="12">
        <f>[[#This Row],[Кол-во]]*[[#This Row],[Цена]]</f>
        <v>0</v>
      </c>
      <c r="I16" s="13"/>
      <c r="J16" s="13"/>
      <c r="K16" s="13"/>
      <c r="L16" s="13"/>
      <c r="M16" s="13"/>
    </row>
    <row r="17" spans="2:7">
      <c r="B17" s="10" t="s">
        <v>7</v>
      </c>
      <c r="E17" s="11">
        <f>SUBTOTAL(109,[Кол-во])</f>
        <v>0</v>
      </c>
      <c r="G17" s="12">
        <f>SUBTOTAL(109,[Сумма])</f>
        <v>0</v>
      </c>
    </row>
    <row r="19" spans="2:7">
      <c r="B19" s="13" t="s">
        <v>22</v>
      </c>
      <c r="C19" s="13"/>
      <c r="D19" s="13"/>
      <c r="E19" s="13"/>
      <c r="F19" s="13"/>
      <c r="G19" s="13"/>
    </row>
    <row r="20" spans="2:7">
      <c r="B20" s="13"/>
      <c r="C20" s="13"/>
      <c r="D20" s="13"/>
      <c r="E20" s="13"/>
      <c r="F20" s="13"/>
      <c r="G20" s="13"/>
    </row>
    <row r="21" spans="2:7">
      <c r="B21" s="13"/>
      <c r="C21" s="13"/>
      <c r="D21" s="13"/>
      <c r="E21" s="13"/>
      <c r="F21" s="13"/>
      <c r="G21" s="13"/>
    </row>
    <row r="23" spans="2:7">
      <c r="B23" s="4" t="s">
        <v>52</v>
      </c>
    </row>
    <row r="24" spans="2:7">
      <c r="B24" s="13" t="s">
        <v>53</v>
      </c>
      <c r="C24" s="13"/>
      <c r="D24" s="13"/>
      <c r="E24" s="13"/>
      <c r="F24" s="13"/>
      <c r="G24" s="13"/>
    </row>
    <row r="25" spans="2:7">
      <c r="B25" s="13"/>
      <c r="C25" s="13"/>
      <c r="D25" s="13"/>
      <c r="E25" s="13"/>
      <c r="F25" s="13"/>
      <c r="G25" s="13"/>
    </row>
    <row r="26" spans="2:7">
      <c r="B26" s="6" t="s">
        <v>8</v>
      </c>
      <c r="C26" s="6" t="s">
        <v>10</v>
      </c>
      <c r="D26" s="6" t="s">
        <v>11</v>
      </c>
      <c r="E26" s="6" t="s">
        <v>12</v>
      </c>
    </row>
    <row r="27" spans="2:7">
      <c r="B27" s="10">
        <v>46246</v>
      </c>
      <c r="C27" s="7" t="s">
        <v>15</v>
      </c>
      <c r="D27" s="11">
        <v>1</v>
      </c>
      <c r="E27" s="12">
        <v>24900</v>
      </c>
    </row>
    <row r="28" spans="2:7">
      <c r="B28" s="10">
        <v>46246</v>
      </c>
      <c r="C28" s="7" t="s">
        <v>18</v>
      </c>
      <c r="D28" s="11">
        <v>3</v>
      </c>
      <c r="E28" s="12">
        <v>6200</v>
      </c>
    </row>
    <row r="29" spans="2:7">
      <c r="B29" s="10">
        <v>46247</v>
      </c>
      <c r="C29" s="7" t="s">
        <v>17</v>
      </c>
      <c r="D29" s="11">
        <v>7</v>
      </c>
      <c r="E29" s="12">
        <v>2450</v>
      </c>
    </row>
    <row r="30" spans="2:7">
      <c r="B30" s="10">
        <v>46247</v>
      </c>
      <c r="C30" s="7" t="s">
        <v>20</v>
      </c>
      <c r="D30" s="11">
        <v>2</v>
      </c>
      <c r="E30" s="12">
        <v>18400</v>
      </c>
    </row>
    <row r="32" spans="2:7">
      <c r="B32" s="13" t="s">
        <v>54</v>
      </c>
      <c r="C32" s="13"/>
      <c r="D32" s="13"/>
      <c r="E32" s="13"/>
      <c r="F32" s="13"/>
      <c r="G32" s="13"/>
    </row>
    <row r="33" spans="2:7">
      <c r="B33" s="13"/>
      <c r="C33" s="13"/>
      <c r="D33" s="13"/>
      <c r="E33" s="13"/>
      <c r="F33" s="13"/>
      <c r="G33" s="13"/>
    </row>
    <row r="35" spans="2:7">
      <c r="B35" s="13" t="s">
        <v>55</v>
      </c>
      <c r="C35" s="13"/>
      <c r="D35" s="13"/>
      <c r="E35" s="13"/>
      <c r="F35" s="13"/>
      <c r="G35" s="13"/>
    </row>
    <row r="36" spans="2:7">
      <c r="B36" s="13"/>
      <c r="C36" s="13"/>
      <c r="D36" s="13"/>
      <c r="E36" s="13"/>
      <c r="F36" s="13"/>
      <c r="G36" s="13"/>
    </row>
  </sheetData>
  <mergeCells count="5">
    <mergeCell ref="B19:G21"/>
    <mergeCell ref="I15:M16"/>
    <mergeCell ref="B24:G25"/>
    <mergeCell ref="B32:G33"/>
    <mergeCell ref="B35:G36"/>
  </mergeCell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Таблица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Умная таблица: песочница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Приёмы</cp:category>
</cp:coreProperties>
</file>