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оиск" sheetId="1" r:id="rId1"/>
  </sheets>
  <calcPr calcId="124519" fullCalcOnLoad="1"/>
</workbook>
</file>

<file path=xl/sharedStrings.xml><?xml version="1.0" encoding="utf-8"?>
<sst xmlns="http://schemas.openxmlformats.org/spreadsheetml/2006/main" count="38" uniqueCount="30">
  <si>
    <t>ТАБЛА · ПРОСМОТР, ГПР и замена ПРОСМОТРX · версия 1.0 от 10.08.2026</t>
  </si>
  <si>
    <t>Заполняйте только жёлтые ячейки.</t>
  </si>
  <si>
    <t>Разборы Excel:</t>
  </si>
  <si>
    <t>Telegram</t>
  </si>
  <si>
    <t>MAX</t>
  </si>
  <si>
    <t>СПРАВОЧНИК (по строкам)</t>
  </si>
  <si>
    <t>Артикул</t>
  </si>
  <si>
    <t>Товар</t>
  </si>
  <si>
    <t>Цена</t>
  </si>
  <si>
    <t>Остаток</t>
  </si>
  <si>
    <t>TK-1043</t>
  </si>
  <si>
    <t>Кресло Ergo</t>
  </si>
  <si>
    <t>TK-1044</t>
  </si>
  <si>
    <t>Стол Loft</t>
  </si>
  <si>
    <t>TK-1045</t>
  </si>
  <si>
    <t>Полка Nord</t>
  </si>
  <si>
    <t>TK-1046</t>
  </si>
  <si>
    <t>Шкаф Kvadrat</t>
  </si>
  <si>
    <t>TK-1047</t>
  </si>
  <si>
    <t>Лампа Lumo</t>
  </si>
  <si>
    <t>ТОТ ЖЕ СПРАВОЧНИК (по столбцам) — для ГПР</t>
  </si>
  <si>
    <t>ЧТО ИЩЕМ (жёлтое — ваше)</t>
  </si>
  <si>
    <t>Товар:</t>
  </si>
  <si>
    <t>ВПР: цена по названию, работает везде</t>
  </si>
  <si>
    <t>ГПР: тот же поиск, но справочник лежит поперёк</t>
  </si>
  <si>
    <t>ПРОСМОТР: старая функция, требует сортировки по возрастанию</t>
  </si>
  <si>
    <t>поиск влево — то, ради чего обычно и берут ПРОСМОТРX</t>
  </si>
  <si>
    <t>и «если не найдено» — второй аргумент ПРОСМОТРX без самой ПРОСМОТРX</t>
  </si>
  <si>
    <t>два условия сразу, без ввода массива: ИНДЕКС внутри ИНДЕКС</t>
  </si>
  <si>
    <t>ПРОСМОТРX в этом файле нет намеренно: её нет в Excel 2016 и 2019, и файл там показал бы #ИМЯ?. Всё, ради чего её берут, собрано из функций, которые есть у всех.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</si>
</sst>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22.7109375" customWidth="1"/>
    <col min="4" max="4" width="12.7109375" customWidth="1"/>
    <col min="5" max="5" width="10.7109375" customWidth="1"/>
    <col min="6" max="6" width="3.7109375" customWidth="1"/>
    <col min="7" max="7" width="46.7109375" customWidth="1"/>
    <col min="8" max="8" width="18.7109375" customWidth="1"/>
    <col min="9" max="9" width="40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B3" s="4" t="s">
        <v>5</v>
      </c>
      <c r="G3" s="4" t="s">
        <v>21</v>
      </c>
    </row>
    <row r="4" spans="2:16">
      <c r="G4" s="5" t="s">
        <v>22</v>
      </c>
      <c r="H4" s="6" t="s">
        <v>15</v>
      </c>
    </row>
    <row r="5" spans="2:16" ht="22" customHeight="1">
      <c r="B5" s="7" t="s">
        <v>6</v>
      </c>
      <c r="C5" s="7" t="s">
        <v>7</v>
      </c>
      <c r="D5" s="7" t="s">
        <v>8</v>
      </c>
      <c r="E5" s="7" t="s">
        <v>9</v>
      </c>
    </row>
    <row r="6" spans="2:16">
      <c r="B6" s="8" t="s">
        <v>10</v>
      </c>
      <c r="C6" s="8" t="s">
        <v>11</v>
      </c>
      <c r="D6" s="9">
        <v>18400</v>
      </c>
      <c r="E6" s="10">
        <v>12</v>
      </c>
      <c r="G6" s="8">
        <f>VLOOKUP($H$4,$C$6:$E$10,2,FALSE)</f>
        <v>0</v>
      </c>
      <c r="I6" s="11" t="s">
        <v>23</v>
      </c>
    </row>
    <row r="7" spans="2:16">
      <c r="B7" s="8" t="s">
        <v>12</v>
      </c>
      <c r="C7" s="8" t="s">
        <v>13</v>
      </c>
      <c r="D7" s="9">
        <v>24900</v>
      </c>
      <c r="E7" s="10">
        <v>3</v>
      </c>
      <c r="G7" s="8">
        <f>HLOOKUP($H$4,$C$13:$G$14,2,FALSE)</f>
        <v>0</v>
      </c>
      <c r="I7" s="11" t="s">
        <v>24</v>
      </c>
    </row>
    <row r="8" spans="2:16">
      <c r="B8" s="8" t="s">
        <v>14</v>
      </c>
      <c r="C8" s="8" t="s">
        <v>15</v>
      </c>
      <c r="D8" s="9">
        <v>6200</v>
      </c>
      <c r="E8" s="10">
        <v>41</v>
      </c>
      <c r="G8" s="8">
        <f>LOOKUP($H$4,$C$6:$C$10,$D$6:$D$10)</f>
        <v>0</v>
      </c>
      <c r="I8" s="11" t="s">
        <v>25</v>
      </c>
    </row>
    <row r="9" spans="2:16">
      <c r="B9" s="8" t="s">
        <v>16</v>
      </c>
      <c r="C9" s="8" t="s">
        <v>17</v>
      </c>
      <c r="D9" s="9">
        <v>31750</v>
      </c>
      <c r="E9" s="10">
        <v>0</v>
      </c>
      <c r="G9" s="8">
        <f>INDEX($B$6:$B$10,MATCH($H$4,$C$6:$C$10,0))</f>
        <v>0</v>
      </c>
      <c r="I9" s="11" t="s">
        <v>26</v>
      </c>
    </row>
    <row r="10" spans="2:16">
      <c r="B10" s="8" t="s">
        <v>18</v>
      </c>
      <c r="C10" s="8" t="s">
        <v>19</v>
      </c>
      <c r="D10" s="9">
        <v>2450</v>
      </c>
      <c r="E10" s="10">
        <v>27</v>
      </c>
      <c r="G10" s="8">
        <f>IFERROR(INDEX($D$6:$D$10,MATCH($H$4,$C$6:$C$10,0)),"не найдено")</f>
        <v>0</v>
      </c>
      <c r="I10" s="11" t="s">
        <v>27</v>
      </c>
    </row>
    <row r="11" spans="2:16">
      <c r="G11" s="8">
        <f>INDEX($D$6:$D$10,MATCH(1,INDEX(($C$6:$C$10=$H$4)*($E$6:$E$10&gt;0),0),0))</f>
        <v>0</v>
      </c>
      <c r="I11" s="11" t="s">
        <v>28</v>
      </c>
    </row>
    <row r="12" spans="2:16">
      <c r="B12" s="4" t="s">
        <v>20</v>
      </c>
    </row>
    <row r="13" spans="2:16">
      <c r="B13" s="7" t="s">
        <v>7</v>
      </c>
      <c r="C13" s="12" t="s">
        <v>11</v>
      </c>
      <c r="D13" s="12" t="s">
        <v>13</v>
      </c>
      <c r="E13" s="12" t="s">
        <v>15</v>
      </c>
      <c r="F13" s="12" t="s">
        <v>17</v>
      </c>
      <c r="G13" s="12" t="s">
        <v>19</v>
      </c>
    </row>
    <row r="14" spans="2:16">
      <c r="B14" s="7" t="s">
        <v>8</v>
      </c>
      <c r="C14" s="9">
        <v>18400</v>
      </c>
      <c r="D14" s="9">
        <v>24900</v>
      </c>
      <c r="E14" s="9">
        <v>6200</v>
      </c>
      <c r="F14" s="9">
        <v>31750</v>
      </c>
      <c r="G14" s="9">
        <v>2450</v>
      </c>
    </row>
    <row r="16" spans="2:16">
      <c r="G16" s="11" t="s">
        <v>29</v>
      </c>
    </row>
  </sheetData>
  <sheetProtection sheet="1" objects="1" scenarios="1" formatColumns="0" formatRows="0" sort="0" autoFilter="0"/>
  <dataValidations count="1">
    <dataValidation type="list" allowBlank="1" showInputMessage="1" showErrorMessage="1" sqref="H4">
      <formula1>"Кресло Ergo,Стол Loft,Полка Nord,Шкаф Kvadrat,Лампа Lumo"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Поиск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ПРОСМОТР, ГПР и замена ПРОСМОТРX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Функции</cp:category>
</cp:coreProperties>
</file>