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Расчёт" sheetId="1" r:id="rId1"/>
    <sheet name="Ставка" sheetId="2" r:id="rId2"/>
  </sheets>
  <calcPr calcId="124519" fullCalcOnLoad="1"/>
</workbook>
</file>

<file path=xl/sharedStrings.xml><?xml version="1.0" encoding="utf-8"?>
<sst xmlns="http://schemas.openxmlformats.org/spreadsheetml/2006/main" count="28" uniqueCount="25">
  <si>
    <t>ТАБЛА · Пени по налогам, статья 75 НК · версия 1.0 от 10.08.2026</t>
  </si>
  <si>
    <t>Заполняйте только жёлтые ячейки.</t>
  </si>
  <si>
    <t>Разборы Excel:</t>
  </si>
  <si>
    <t>Telegram</t>
  </si>
  <si>
    <t>MAX</t>
  </si>
  <si>
    <t>Недоимка, ₽</t>
  </si>
  <si>
    <t>Установленный срок уплаты</t>
  </si>
  <si>
    <t>Дата погашения</t>
  </si>
  <si>
    <t>Организация? 1 — да, 0 — ИП или физлицо</t>
  </si>
  <si>
    <t>ИТОГИ</t>
  </si>
  <si>
    <t>Дней просрочки</t>
  </si>
  <si>
    <t>Пени</t>
  </si>
  <si>
    <t>Всего к уплате</t>
  </si>
  <si>
    <t>ДНИ ПРОСРОЧКИ</t>
  </si>
  <si>
    <t>День</t>
  </si>
  <si>
    <t>Дата</t>
  </si>
  <si>
    <t>Номер дня</t>
  </si>
  <si>
    <t>Ставка ЦБ</t>
  </si>
  <si>
    <t>Доля</t>
  </si>
  <si>
    <t>Пеня</t>
  </si>
  <si>
    <t>Ступени пункта 5.1: дни 1–30 — 1/300, 31–90 — 1/150, с 91-го дня снова 1/300. Для ИП и физлиц ступеней нет.</t>
  </si>
  <si>
    <t>ТАБЛА · Ключевая ставка Банка России · версия 1.0 от 10.08.2026</t>
  </si>
  <si>
    <t>Служебный лист, не редактируйте.</t>
  </si>
  <si>
    <t>Действует с</t>
  </si>
  <si>
    <t>Ставка, %</t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</si>
</sst>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dd.mm.yyyy"/>
    <numFmt numFmtId="166" formatCode="#,##0.##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  <font>
      <b/>
      <sz val="9"/>
      <color rgb="FFFFFFFF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  <fill>
      <patternFill patternType="solid">
        <fgColor rgb="FF0E5A3C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5" fillId="2" borderId="1" xfId="0" applyNumberFormat="1" applyFont="1" applyFill="1" applyBorder="1" applyAlignment="1" applyProtection="1">
      <alignment horizontal="right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/>
    <xf numFmtId="166" fontId="5" fillId="0" borderId="2" xfId="0" applyNumberFormat="1" applyFont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165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4"/>
  <sheetViews>
    <sheetView showGridLines="0" tabSelected="1" workbookViewId="0"/>
  </sheetViews>
  <sheetFormatPr defaultRowHeight="15"/>
  <cols>
    <col min="1" max="1" width="3.7109375" customWidth="1"/>
    <col min="2" max="2" width="26.7109375" customWidth="1"/>
    <col min="3" max="3" width="16.7109375" customWidth="1"/>
    <col min="4" max="4" width="14.7109375" customWidth="1"/>
    <col min="5" max="6" width="12.7109375" customWidth="1"/>
    <col min="7" max="7" width="14.7109375" customWidth="1"/>
    <col min="8" max="8" width="46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C4" s="5">
        <v>500000</v>
      </c>
    </row>
    <row r="5" spans="2:16">
      <c r="B5" s="4" t="s">
        <v>6</v>
      </c>
      <c r="C5" s="6">
        <v>46050</v>
      </c>
    </row>
    <row r="6" spans="2:16">
      <c r="B6" s="4" t="s">
        <v>7</v>
      </c>
      <c r="C6" s="6">
        <v>46252</v>
      </c>
    </row>
    <row r="7" spans="2:16">
      <c r="B7" s="4" t="s">
        <v>8</v>
      </c>
      <c r="C7" s="7">
        <v>1</v>
      </c>
    </row>
    <row r="9" spans="2:16">
      <c r="B9" s="8" t="s">
        <v>9</v>
      </c>
    </row>
    <row r="10" spans="2:16">
      <c r="B10" s="4" t="s">
        <v>10</v>
      </c>
      <c r="C10" s="9">
        <f>IF(C6&lt;=C5,0,C6-C5)</f>
        <v>0</v>
      </c>
    </row>
    <row r="11" spans="2:16">
      <c r="B11" s="4" t="s">
        <v>11</v>
      </c>
      <c r="C11" s="10">
        <f>ROUND(SUM(G15:G500),2)</f>
        <v>0</v>
      </c>
    </row>
    <row r="12" spans="2:16">
      <c r="B12" s="4" t="s">
        <v>12</v>
      </c>
      <c r="C12" s="11">
        <f>C4+C11</f>
        <v>0</v>
      </c>
    </row>
    <row r="14" spans="2:16">
      <c r="B14" s="12" t="s">
        <v>14</v>
      </c>
      <c r="C14" s="12" t="s">
        <v>15</v>
      </c>
      <c r="D14" s="12" t="s">
        <v>16</v>
      </c>
      <c r="E14" s="12" t="s">
        <v>17</v>
      </c>
      <c r="F14" s="12" t="s">
        <v>18</v>
      </c>
      <c r="G14" s="12" t="s">
        <v>19</v>
      </c>
      <c r="H14" s="13" t="s">
        <v>20</v>
      </c>
    </row>
    <row r="15" spans="2:16">
      <c r="B15" s="9">
        <f>IF(ROW()-14&gt;$C$10,"",ROW()-14)</f>
        <v>0</v>
      </c>
      <c r="C15" s="14">
        <f>IF($B15="","",$C$5+$B15)</f>
        <v>0</v>
      </c>
      <c r="D15" s="9">
        <f>IF($B15="","",$B15)</f>
        <v>0</v>
      </c>
      <c r="E15" s="9">
        <f>IF($B15="","",LOOKUP($C15,Ставка!$B$5:$B$400,Ставка!$C$5:$C$400))</f>
        <v>0</v>
      </c>
      <c r="F15" s="9">
        <f>IF($B15="","",IF($C$7=0,300,IF($D15&lt;=30,300,IF($D15&lt;=90,150,300))))</f>
        <v>0</v>
      </c>
      <c r="G15" s="11">
        <f>IF($B15="","",$C$4*$E15/100/$F15)</f>
        <v>0</v>
      </c>
    </row>
    <row r="16" spans="2:16">
      <c r="B16" s="9">
        <f>IF(ROW()-14&gt;$C$10,"",ROW()-14)</f>
        <v>0</v>
      </c>
      <c r="C16" s="14">
        <f>IF($B16="","",$C$5+$B16)</f>
        <v>0</v>
      </c>
      <c r="D16" s="9">
        <f>IF($B16="","",$B16)</f>
        <v>0</v>
      </c>
      <c r="E16" s="9">
        <f>IF($B16="","",LOOKUP($C16,Ставка!$B$5:$B$400,Ставка!$C$5:$C$400))</f>
        <v>0</v>
      </c>
      <c r="F16" s="9">
        <f>IF($B16="","",IF($C$7=0,300,IF($D16&lt;=30,300,IF($D16&lt;=90,150,300))))</f>
        <v>0</v>
      </c>
      <c r="G16" s="11">
        <f>IF($B16="","",$C$4*$E16/100/$F16)</f>
        <v>0</v>
      </c>
    </row>
    <row r="17" spans="2:7">
      <c r="B17" s="9">
        <f>IF(ROW()-14&gt;$C$10,"",ROW()-14)</f>
        <v>0</v>
      </c>
      <c r="C17" s="14">
        <f>IF($B17="","",$C$5+$B17)</f>
        <v>0</v>
      </c>
      <c r="D17" s="9">
        <f>IF($B17="","",$B17)</f>
        <v>0</v>
      </c>
      <c r="E17" s="9">
        <f>IF($B17="","",LOOKUP($C17,Ставка!$B$5:$B$400,Ставка!$C$5:$C$400))</f>
        <v>0</v>
      </c>
      <c r="F17" s="9">
        <f>IF($B17="","",IF($C$7=0,300,IF($D17&lt;=30,300,IF($D17&lt;=90,150,300))))</f>
        <v>0</v>
      </c>
      <c r="G17" s="11">
        <f>IF($B17="","",$C$4*$E17/100/$F17)</f>
        <v>0</v>
      </c>
    </row>
    <row r="18" spans="2:7">
      <c r="B18" s="9">
        <f>IF(ROW()-14&gt;$C$10,"",ROW()-14)</f>
        <v>0</v>
      </c>
      <c r="C18" s="14">
        <f>IF($B18="","",$C$5+$B18)</f>
        <v>0</v>
      </c>
      <c r="D18" s="9">
        <f>IF($B18="","",$B18)</f>
        <v>0</v>
      </c>
      <c r="E18" s="9">
        <f>IF($B18="","",LOOKUP($C18,Ставка!$B$5:$B$400,Ставка!$C$5:$C$400))</f>
        <v>0</v>
      </c>
      <c r="F18" s="9">
        <f>IF($B18="","",IF($C$7=0,300,IF($D18&lt;=30,300,IF($D18&lt;=90,150,300))))</f>
        <v>0</v>
      </c>
      <c r="G18" s="11">
        <f>IF($B18="","",$C$4*$E18/100/$F18)</f>
        <v>0</v>
      </c>
    </row>
    <row r="19" spans="2:7">
      <c r="B19" s="9">
        <f>IF(ROW()-14&gt;$C$10,"",ROW()-14)</f>
        <v>0</v>
      </c>
      <c r="C19" s="14">
        <f>IF($B19="","",$C$5+$B19)</f>
        <v>0</v>
      </c>
      <c r="D19" s="9">
        <f>IF($B19="","",$B19)</f>
        <v>0</v>
      </c>
      <c r="E19" s="9">
        <f>IF($B19="","",LOOKUP($C19,Ставка!$B$5:$B$400,Ставка!$C$5:$C$400))</f>
        <v>0</v>
      </c>
      <c r="F19" s="9">
        <f>IF($B19="","",IF($C$7=0,300,IF($D19&lt;=30,300,IF($D19&lt;=90,150,300))))</f>
        <v>0</v>
      </c>
      <c r="G19" s="11">
        <f>IF($B19="","",$C$4*$E19/100/$F19)</f>
        <v>0</v>
      </c>
    </row>
    <row r="20" spans="2:7">
      <c r="B20" s="9">
        <f>IF(ROW()-14&gt;$C$10,"",ROW()-14)</f>
        <v>0</v>
      </c>
      <c r="C20" s="14">
        <f>IF($B20="","",$C$5+$B20)</f>
        <v>0</v>
      </c>
      <c r="D20" s="9">
        <f>IF($B20="","",$B20)</f>
        <v>0</v>
      </c>
      <c r="E20" s="9">
        <f>IF($B20="","",LOOKUP($C20,Ставка!$B$5:$B$400,Ставка!$C$5:$C$400))</f>
        <v>0</v>
      </c>
      <c r="F20" s="9">
        <f>IF($B20="","",IF($C$7=0,300,IF($D20&lt;=30,300,IF($D20&lt;=90,150,300))))</f>
        <v>0</v>
      </c>
      <c r="G20" s="11">
        <f>IF($B20="","",$C$4*$E20/100/$F20)</f>
        <v>0</v>
      </c>
    </row>
    <row r="21" spans="2:7">
      <c r="B21" s="9">
        <f>IF(ROW()-14&gt;$C$10,"",ROW()-14)</f>
        <v>0</v>
      </c>
      <c r="C21" s="14">
        <f>IF($B21="","",$C$5+$B21)</f>
        <v>0</v>
      </c>
      <c r="D21" s="9">
        <f>IF($B21="","",$B21)</f>
        <v>0</v>
      </c>
      <c r="E21" s="9">
        <f>IF($B21="","",LOOKUP($C21,Ставка!$B$5:$B$400,Ставка!$C$5:$C$400))</f>
        <v>0</v>
      </c>
      <c r="F21" s="9">
        <f>IF($B21="","",IF($C$7=0,300,IF($D21&lt;=30,300,IF($D21&lt;=90,150,300))))</f>
        <v>0</v>
      </c>
      <c r="G21" s="11">
        <f>IF($B21="","",$C$4*$E21/100/$F21)</f>
        <v>0</v>
      </c>
    </row>
    <row r="22" spans="2:7">
      <c r="B22" s="9">
        <f>IF(ROW()-14&gt;$C$10,"",ROW()-14)</f>
        <v>0</v>
      </c>
      <c r="C22" s="14">
        <f>IF($B22="","",$C$5+$B22)</f>
        <v>0</v>
      </c>
      <c r="D22" s="9">
        <f>IF($B22="","",$B22)</f>
        <v>0</v>
      </c>
      <c r="E22" s="9">
        <f>IF($B22="","",LOOKUP($C22,Ставка!$B$5:$B$400,Ставка!$C$5:$C$400))</f>
        <v>0</v>
      </c>
      <c r="F22" s="9">
        <f>IF($B22="","",IF($C$7=0,300,IF($D22&lt;=30,300,IF($D22&lt;=90,150,300))))</f>
        <v>0</v>
      </c>
      <c r="G22" s="11">
        <f>IF($B22="","",$C$4*$E22/100/$F22)</f>
        <v>0</v>
      </c>
    </row>
    <row r="23" spans="2:7">
      <c r="B23" s="9">
        <f>IF(ROW()-14&gt;$C$10,"",ROW()-14)</f>
        <v>0</v>
      </c>
      <c r="C23" s="14">
        <f>IF($B23="","",$C$5+$B23)</f>
        <v>0</v>
      </c>
      <c r="D23" s="9">
        <f>IF($B23="","",$B23)</f>
        <v>0</v>
      </c>
      <c r="E23" s="9">
        <f>IF($B23="","",LOOKUP($C23,Ставка!$B$5:$B$400,Ставка!$C$5:$C$400))</f>
        <v>0</v>
      </c>
      <c r="F23" s="9">
        <f>IF($B23="","",IF($C$7=0,300,IF($D23&lt;=30,300,IF($D23&lt;=90,150,300))))</f>
        <v>0</v>
      </c>
      <c r="G23" s="11">
        <f>IF($B23="","",$C$4*$E23/100/$F23)</f>
        <v>0</v>
      </c>
    </row>
    <row r="24" spans="2:7">
      <c r="B24" s="9">
        <f>IF(ROW()-14&gt;$C$10,"",ROW()-14)</f>
        <v>0</v>
      </c>
      <c r="C24" s="14">
        <f>IF($B24="","",$C$5+$B24)</f>
        <v>0</v>
      </c>
      <c r="D24" s="9">
        <f>IF($B24="","",$B24)</f>
        <v>0</v>
      </c>
      <c r="E24" s="9">
        <f>IF($B24="","",LOOKUP($C24,Ставка!$B$5:$B$400,Ставка!$C$5:$C$400))</f>
        <v>0</v>
      </c>
      <c r="F24" s="9">
        <f>IF($B24="","",IF($C$7=0,300,IF($D24&lt;=30,300,IF($D24&lt;=90,150,300))))</f>
        <v>0</v>
      </c>
      <c r="G24" s="11">
        <f>IF($B24="","",$C$4*$E24/100/$F24)</f>
        <v>0</v>
      </c>
    </row>
    <row r="25" spans="2:7">
      <c r="B25" s="9">
        <f>IF(ROW()-14&gt;$C$10,"",ROW()-14)</f>
        <v>0</v>
      </c>
      <c r="C25" s="14">
        <f>IF($B25="","",$C$5+$B25)</f>
        <v>0</v>
      </c>
      <c r="D25" s="9">
        <f>IF($B25="","",$B25)</f>
        <v>0</v>
      </c>
      <c r="E25" s="9">
        <f>IF($B25="","",LOOKUP($C25,Ставка!$B$5:$B$400,Ставка!$C$5:$C$400))</f>
        <v>0</v>
      </c>
      <c r="F25" s="9">
        <f>IF($B25="","",IF($C$7=0,300,IF($D25&lt;=30,300,IF($D25&lt;=90,150,300))))</f>
        <v>0</v>
      </c>
      <c r="G25" s="11">
        <f>IF($B25="","",$C$4*$E25/100/$F25)</f>
        <v>0</v>
      </c>
    </row>
    <row r="26" spans="2:7">
      <c r="B26" s="9">
        <f>IF(ROW()-14&gt;$C$10,"",ROW()-14)</f>
        <v>0</v>
      </c>
      <c r="C26" s="14">
        <f>IF($B26="","",$C$5+$B26)</f>
        <v>0</v>
      </c>
      <c r="D26" s="9">
        <f>IF($B26="","",$B26)</f>
        <v>0</v>
      </c>
      <c r="E26" s="9">
        <f>IF($B26="","",LOOKUP($C26,Ставка!$B$5:$B$400,Ставка!$C$5:$C$400))</f>
        <v>0</v>
      </c>
      <c r="F26" s="9">
        <f>IF($B26="","",IF($C$7=0,300,IF($D26&lt;=30,300,IF($D26&lt;=90,150,300))))</f>
        <v>0</v>
      </c>
      <c r="G26" s="11">
        <f>IF($B26="","",$C$4*$E26/100/$F26)</f>
        <v>0</v>
      </c>
    </row>
    <row r="27" spans="2:7">
      <c r="B27" s="9">
        <f>IF(ROW()-14&gt;$C$10,"",ROW()-14)</f>
        <v>0</v>
      </c>
      <c r="C27" s="14">
        <f>IF($B27="","",$C$5+$B27)</f>
        <v>0</v>
      </c>
      <c r="D27" s="9">
        <f>IF($B27="","",$B27)</f>
        <v>0</v>
      </c>
      <c r="E27" s="9">
        <f>IF($B27="","",LOOKUP($C27,Ставка!$B$5:$B$400,Ставка!$C$5:$C$400))</f>
        <v>0</v>
      </c>
      <c r="F27" s="9">
        <f>IF($B27="","",IF($C$7=0,300,IF($D27&lt;=30,300,IF($D27&lt;=90,150,300))))</f>
        <v>0</v>
      </c>
      <c r="G27" s="11">
        <f>IF($B27="","",$C$4*$E27/100/$F27)</f>
        <v>0</v>
      </c>
    </row>
    <row r="28" spans="2:7">
      <c r="B28" s="9">
        <f>IF(ROW()-14&gt;$C$10,"",ROW()-14)</f>
        <v>0</v>
      </c>
      <c r="C28" s="14">
        <f>IF($B28="","",$C$5+$B28)</f>
        <v>0</v>
      </c>
      <c r="D28" s="9">
        <f>IF($B28="","",$B28)</f>
        <v>0</v>
      </c>
      <c r="E28" s="9">
        <f>IF($B28="","",LOOKUP($C28,Ставка!$B$5:$B$400,Ставка!$C$5:$C$400))</f>
        <v>0</v>
      </c>
      <c r="F28" s="9">
        <f>IF($B28="","",IF($C$7=0,300,IF($D28&lt;=30,300,IF($D28&lt;=90,150,300))))</f>
        <v>0</v>
      </c>
      <c r="G28" s="11">
        <f>IF($B28="","",$C$4*$E28/100/$F28)</f>
        <v>0</v>
      </c>
    </row>
    <row r="29" spans="2:7">
      <c r="B29" s="9">
        <f>IF(ROW()-14&gt;$C$10,"",ROW()-14)</f>
        <v>0</v>
      </c>
      <c r="C29" s="14">
        <f>IF($B29="","",$C$5+$B29)</f>
        <v>0</v>
      </c>
      <c r="D29" s="9">
        <f>IF($B29="","",$B29)</f>
        <v>0</v>
      </c>
      <c r="E29" s="9">
        <f>IF($B29="","",LOOKUP($C29,Ставка!$B$5:$B$400,Ставка!$C$5:$C$400))</f>
        <v>0</v>
      </c>
      <c r="F29" s="9">
        <f>IF($B29="","",IF($C$7=0,300,IF($D29&lt;=30,300,IF($D29&lt;=90,150,300))))</f>
        <v>0</v>
      </c>
      <c r="G29" s="11">
        <f>IF($B29="","",$C$4*$E29/100/$F29)</f>
        <v>0</v>
      </c>
    </row>
    <row r="30" spans="2:7">
      <c r="B30" s="9">
        <f>IF(ROW()-14&gt;$C$10,"",ROW()-14)</f>
        <v>0</v>
      </c>
      <c r="C30" s="14">
        <f>IF($B30="","",$C$5+$B30)</f>
        <v>0</v>
      </c>
      <c r="D30" s="9">
        <f>IF($B30="","",$B30)</f>
        <v>0</v>
      </c>
      <c r="E30" s="9">
        <f>IF($B30="","",LOOKUP($C30,Ставка!$B$5:$B$400,Ставка!$C$5:$C$400))</f>
        <v>0</v>
      </c>
      <c r="F30" s="9">
        <f>IF($B30="","",IF($C$7=0,300,IF($D30&lt;=30,300,IF($D30&lt;=90,150,300))))</f>
        <v>0</v>
      </c>
      <c r="G30" s="11">
        <f>IF($B30="","",$C$4*$E30/100/$F30)</f>
        <v>0</v>
      </c>
    </row>
    <row r="31" spans="2:7">
      <c r="B31" s="9">
        <f>IF(ROW()-14&gt;$C$10,"",ROW()-14)</f>
        <v>0</v>
      </c>
      <c r="C31" s="14">
        <f>IF($B31="","",$C$5+$B31)</f>
        <v>0</v>
      </c>
      <c r="D31" s="9">
        <f>IF($B31="","",$B31)</f>
        <v>0</v>
      </c>
      <c r="E31" s="9">
        <f>IF($B31="","",LOOKUP($C31,Ставка!$B$5:$B$400,Ставка!$C$5:$C$400))</f>
        <v>0</v>
      </c>
      <c r="F31" s="9">
        <f>IF($B31="","",IF($C$7=0,300,IF($D31&lt;=30,300,IF($D31&lt;=90,150,300))))</f>
        <v>0</v>
      </c>
      <c r="G31" s="11">
        <f>IF($B31="","",$C$4*$E31/100/$F31)</f>
        <v>0</v>
      </c>
    </row>
    <row r="32" spans="2:7">
      <c r="B32" s="9">
        <f>IF(ROW()-14&gt;$C$10,"",ROW()-14)</f>
        <v>0</v>
      </c>
      <c r="C32" s="14">
        <f>IF($B32="","",$C$5+$B32)</f>
        <v>0</v>
      </c>
      <c r="D32" s="9">
        <f>IF($B32="","",$B32)</f>
        <v>0</v>
      </c>
      <c r="E32" s="9">
        <f>IF($B32="","",LOOKUP($C32,Ставка!$B$5:$B$400,Ставка!$C$5:$C$400))</f>
        <v>0</v>
      </c>
      <c r="F32" s="9">
        <f>IF($B32="","",IF($C$7=0,300,IF($D32&lt;=30,300,IF($D32&lt;=90,150,300))))</f>
        <v>0</v>
      </c>
      <c r="G32" s="11">
        <f>IF($B32="","",$C$4*$E32/100/$F32)</f>
        <v>0</v>
      </c>
    </row>
    <row r="33" spans="2:7">
      <c r="B33" s="9">
        <f>IF(ROW()-14&gt;$C$10,"",ROW()-14)</f>
        <v>0</v>
      </c>
      <c r="C33" s="14">
        <f>IF($B33="","",$C$5+$B33)</f>
        <v>0</v>
      </c>
      <c r="D33" s="9">
        <f>IF($B33="","",$B33)</f>
        <v>0</v>
      </c>
      <c r="E33" s="9">
        <f>IF($B33="","",LOOKUP($C33,Ставка!$B$5:$B$400,Ставка!$C$5:$C$400))</f>
        <v>0</v>
      </c>
      <c r="F33" s="9">
        <f>IF($B33="","",IF($C$7=0,300,IF($D33&lt;=30,300,IF($D33&lt;=90,150,300))))</f>
        <v>0</v>
      </c>
      <c r="G33" s="11">
        <f>IF($B33="","",$C$4*$E33/100/$F33)</f>
        <v>0</v>
      </c>
    </row>
    <row r="34" spans="2:7">
      <c r="B34" s="9">
        <f>IF(ROW()-14&gt;$C$10,"",ROW()-14)</f>
        <v>0</v>
      </c>
      <c r="C34" s="14">
        <f>IF($B34="","",$C$5+$B34)</f>
        <v>0</v>
      </c>
      <c r="D34" s="9">
        <f>IF($B34="","",$B34)</f>
        <v>0</v>
      </c>
      <c r="E34" s="9">
        <f>IF($B34="","",LOOKUP($C34,Ставка!$B$5:$B$400,Ставка!$C$5:$C$400))</f>
        <v>0</v>
      </c>
      <c r="F34" s="9">
        <f>IF($B34="","",IF($C$7=0,300,IF($D34&lt;=30,300,IF($D34&lt;=90,150,300))))</f>
        <v>0</v>
      </c>
      <c r="G34" s="11">
        <f>IF($B34="","",$C$4*$E34/100/$F34)</f>
        <v>0</v>
      </c>
    </row>
    <row r="35" spans="2:7">
      <c r="B35" s="9">
        <f>IF(ROW()-14&gt;$C$10,"",ROW()-14)</f>
        <v>0</v>
      </c>
      <c r="C35" s="14">
        <f>IF($B35="","",$C$5+$B35)</f>
        <v>0</v>
      </c>
      <c r="D35" s="9">
        <f>IF($B35="","",$B35)</f>
        <v>0</v>
      </c>
      <c r="E35" s="9">
        <f>IF($B35="","",LOOKUP($C35,Ставка!$B$5:$B$400,Ставка!$C$5:$C$400))</f>
        <v>0</v>
      </c>
      <c r="F35" s="9">
        <f>IF($B35="","",IF($C$7=0,300,IF($D35&lt;=30,300,IF($D35&lt;=90,150,300))))</f>
        <v>0</v>
      </c>
      <c r="G35" s="11">
        <f>IF($B35="","",$C$4*$E35/100/$F35)</f>
        <v>0</v>
      </c>
    </row>
    <row r="36" spans="2:7">
      <c r="B36" s="9">
        <f>IF(ROW()-14&gt;$C$10,"",ROW()-14)</f>
        <v>0</v>
      </c>
      <c r="C36" s="14">
        <f>IF($B36="","",$C$5+$B36)</f>
        <v>0</v>
      </c>
      <c r="D36" s="9">
        <f>IF($B36="","",$B36)</f>
        <v>0</v>
      </c>
      <c r="E36" s="9">
        <f>IF($B36="","",LOOKUP($C36,Ставка!$B$5:$B$400,Ставка!$C$5:$C$400))</f>
        <v>0</v>
      </c>
      <c r="F36" s="9">
        <f>IF($B36="","",IF($C$7=0,300,IF($D36&lt;=30,300,IF($D36&lt;=90,150,300))))</f>
        <v>0</v>
      </c>
      <c r="G36" s="11">
        <f>IF($B36="","",$C$4*$E36/100/$F36)</f>
        <v>0</v>
      </c>
    </row>
    <row r="37" spans="2:7">
      <c r="B37" s="9">
        <f>IF(ROW()-14&gt;$C$10,"",ROW()-14)</f>
        <v>0</v>
      </c>
      <c r="C37" s="14">
        <f>IF($B37="","",$C$5+$B37)</f>
        <v>0</v>
      </c>
      <c r="D37" s="9">
        <f>IF($B37="","",$B37)</f>
        <v>0</v>
      </c>
      <c r="E37" s="9">
        <f>IF($B37="","",LOOKUP($C37,Ставка!$B$5:$B$400,Ставка!$C$5:$C$400))</f>
        <v>0</v>
      </c>
      <c r="F37" s="9">
        <f>IF($B37="","",IF($C$7=0,300,IF($D37&lt;=30,300,IF($D37&lt;=90,150,300))))</f>
        <v>0</v>
      </c>
      <c r="G37" s="11">
        <f>IF($B37="","",$C$4*$E37/100/$F37)</f>
        <v>0</v>
      </c>
    </row>
    <row r="38" spans="2:7">
      <c r="B38" s="9">
        <f>IF(ROW()-14&gt;$C$10,"",ROW()-14)</f>
        <v>0</v>
      </c>
      <c r="C38" s="14">
        <f>IF($B38="","",$C$5+$B38)</f>
        <v>0</v>
      </c>
      <c r="D38" s="9">
        <f>IF($B38="","",$B38)</f>
        <v>0</v>
      </c>
      <c r="E38" s="9">
        <f>IF($B38="","",LOOKUP($C38,Ставка!$B$5:$B$400,Ставка!$C$5:$C$400))</f>
        <v>0</v>
      </c>
      <c r="F38" s="9">
        <f>IF($B38="","",IF($C$7=0,300,IF($D38&lt;=30,300,IF($D38&lt;=90,150,300))))</f>
        <v>0</v>
      </c>
      <c r="G38" s="11">
        <f>IF($B38="","",$C$4*$E38/100/$F38)</f>
        <v>0</v>
      </c>
    </row>
    <row r="39" spans="2:7">
      <c r="B39" s="9">
        <f>IF(ROW()-14&gt;$C$10,"",ROW()-14)</f>
        <v>0</v>
      </c>
      <c r="C39" s="14">
        <f>IF($B39="","",$C$5+$B39)</f>
        <v>0</v>
      </c>
      <c r="D39" s="9">
        <f>IF($B39="","",$B39)</f>
        <v>0</v>
      </c>
      <c r="E39" s="9">
        <f>IF($B39="","",LOOKUP($C39,Ставка!$B$5:$B$400,Ставка!$C$5:$C$400))</f>
        <v>0</v>
      </c>
      <c r="F39" s="9">
        <f>IF($B39="","",IF($C$7=0,300,IF($D39&lt;=30,300,IF($D39&lt;=90,150,300))))</f>
        <v>0</v>
      </c>
      <c r="G39" s="11">
        <f>IF($B39="","",$C$4*$E39/100/$F39)</f>
        <v>0</v>
      </c>
    </row>
    <row r="40" spans="2:7">
      <c r="B40" s="9">
        <f>IF(ROW()-14&gt;$C$10,"",ROW()-14)</f>
        <v>0</v>
      </c>
      <c r="C40" s="14">
        <f>IF($B40="","",$C$5+$B40)</f>
        <v>0</v>
      </c>
      <c r="D40" s="9">
        <f>IF($B40="","",$B40)</f>
        <v>0</v>
      </c>
      <c r="E40" s="9">
        <f>IF($B40="","",LOOKUP($C40,Ставка!$B$5:$B$400,Ставка!$C$5:$C$400))</f>
        <v>0</v>
      </c>
      <c r="F40" s="9">
        <f>IF($B40="","",IF($C$7=0,300,IF($D40&lt;=30,300,IF($D40&lt;=90,150,300))))</f>
        <v>0</v>
      </c>
      <c r="G40" s="11">
        <f>IF($B40="","",$C$4*$E40/100/$F40)</f>
        <v>0</v>
      </c>
    </row>
    <row r="41" spans="2:7">
      <c r="B41" s="9">
        <f>IF(ROW()-14&gt;$C$10,"",ROW()-14)</f>
        <v>0</v>
      </c>
      <c r="C41" s="14">
        <f>IF($B41="","",$C$5+$B41)</f>
        <v>0</v>
      </c>
      <c r="D41" s="9">
        <f>IF($B41="","",$B41)</f>
        <v>0</v>
      </c>
      <c r="E41" s="9">
        <f>IF($B41="","",LOOKUP($C41,Ставка!$B$5:$B$400,Ставка!$C$5:$C$400))</f>
        <v>0</v>
      </c>
      <c r="F41" s="9">
        <f>IF($B41="","",IF($C$7=0,300,IF($D41&lt;=30,300,IF($D41&lt;=90,150,300))))</f>
        <v>0</v>
      </c>
      <c r="G41" s="11">
        <f>IF($B41="","",$C$4*$E41/100/$F41)</f>
        <v>0</v>
      </c>
    </row>
    <row r="42" spans="2:7">
      <c r="B42" s="9">
        <f>IF(ROW()-14&gt;$C$10,"",ROW()-14)</f>
        <v>0</v>
      </c>
      <c r="C42" s="14">
        <f>IF($B42="","",$C$5+$B42)</f>
        <v>0</v>
      </c>
      <c r="D42" s="9">
        <f>IF($B42="","",$B42)</f>
        <v>0</v>
      </c>
      <c r="E42" s="9">
        <f>IF($B42="","",LOOKUP($C42,Ставка!$B$5:$B$400,Ставка!$C$5:$C$400))</f>
        <v>0</v>
      </c>
      <c r="F42" s="9">
        <f>IF($B42="","",IF($C$7=0,300,IF($D42&lt;=30,300,IF($D42&lt;=90,150,300))))</f>
        <v>0</v>
      </c>
      <c r="G42" s="11">
        <f>IF($B42="","",$C$4*$E42/100/$F42)</f>
        <v>0</v>
      </c>
    </row>
    <row r="43" spans="2:7">
      <c r="B43" s="9">
        <f>IF(ROW()-14&gt;$C$10,"",ROW()-14)</f>
        <v>0</v>
      </c>
      <c r="C43" s="14">
        <f>IF($B43="","",$C$5+$B43)</f>
        <v>0</v>
      </c>
      <c r="D43" s="9">
        <f>IF($B43="","",$B43)</f>
        <v>0</v>
      </c>
      <c r="E43" s="9">
        <f>IF($B43="","",LOOKUP($C43,Ставка!$B$5:$B$400,Ставка!$C$5:$C$400))</f>
        <v>0</v>
      </c>
      <c r="F43" s="9">
        <f>IF($B43="","",IF($C$7=0,300,IF($D43&lt;=30,300,IF($D43&lt;=90,150,300))))</f>
        <v>0</v>
      </c>
      <c r="G43" s="11">
        <f>IF($B43="","",$C$4*$E43/100/$F43)</f>
        <v>0</v>
      </c>
    </row>
    <row r="44" spans="2:7">
      <c r="B44" s="9">
        <f>IF(ROW()-14&gt;$C$10,"",ROW()-14)</f>
        <v>0</v>
      </c>
      <c r="C44" s="14">
        <f>IF($B44="","",$C$5+$B44)</f>
        <v>0</v>
      </c>
      <c r="D44" s="9">
        <f>IF($B44="","",$B44)</f>
        <v>0</v>
      </c>
      <c r="E44" s="9">
        <f>IF($B44="","",LOOKUP($C44,Ставка!$B$5:$B$400,Ставка!$C$5:$C$400))</f>
        <v>0</v>
      </c>
      <c r="F44" s="9">
        <f>IF($B44="","",IF($C$7=0,300,IF($D44&lt;=30,300,IF($D44&lt;=90,150,300))))</f>
        <v>0</v>
      </c>
      <c r="G44" s="11">
        <f>IF($B44="","",$C$4*$E44/100/$F44)</f>
        <v>0</v>
      </c>
    </row>
    <row r="45" spans="2:7">
      <c r="B45" s="9">
        <f>IF(ROW()-14&gt;$C$10,"",ROW()-14)</f>
        <v>0</v>
      </c>
      <c r="C45" s="14">
        <f>IF($B45="","",$C$5+$B45)</f>
        <v>0</v>
      </c>
      <c r="D45" s="9">
        <f>IF($B45="","",$B45)</f>
        <v>0</v>
      </c>
      <c r="E45" s="9">
        <f>IF($B45="","",LOOKUP($C45,Ставка!$B$5:$B$400,Ставка!$C$5:$C$400))</f>
        <v>0</v>
      </c>
      <c r="F45" s="9">
        <f>IF($B45="","",IF($C$7=0,300,IF($D45&lt;=30,300,IF($D45&lt;=90,150,300))))</f>
        <v>0</v>
      </c>
      <c r="G45" s="11">
        <f>IF($B45="","",$C$4*$E45/100/$F45)</f>
        <v>0</v>
      </c>
    </row>
    <row r="46" spans="2:7">
      <c r="B46" s="9">
        <f>IF(ROW()-14&gt;$C$10,"",ROW()-14)</f>
        <v>0</v>
      </c>
      <c r="C46" s="14">
        <f>IF($B46="","",$C$5+$B46)</f>
        <v>0</v>
      </c>
      <c r="D46" s="9">
        <f>IF($B46="","",$B46)</f>
        <v>0</v>
      </c>
      <c r="E46" s="9">
        <f>IF($B46="","",LOOKUP($C46,Ставка!$B$5:$B$400,Ставка!$C$5:$C$400))</f>
        <v>0</v>
      </c>
      <c r="F46" s="9">
        <f>IF($B46="","",IF($C$7=0,300,IF($D46&lt;=30,300,IF($D46&lt;=90,150,300))))</f>
        <v>0</v>
      </c>
      <c r="G46" s="11">
        <f>IF($B46="","",$C$4*$E46/100/$F46)</f>
        <v>0</v>
      </c>
    </row>
    <row r="47" spans="2:7">
      <c r="B47" s="9">
        <f>IF(ROW()-14&gt;$C$10,"",ROW()-14)</f>
        <v>0</v>
      </c>
      <c r="C47" s="14">
        <f>IF($B47="","",$C$5+$B47)</f>
        <v>0</v>
      </c>
      <c r="D47" s="9">
        <f>IF($B47="","",$B47)</f>
        <v>0</v>
      </c>
      <c r="E47" s="9">
        <f>IF($B47="","",LOOKUP($C47,Ставка!$B$5:$B$400,Ставка!$C$5:$C$400))</f>
        <v>0</v>
      </c>
      <c r="F47" s="9">
        <f>IF($B47="","",IF($C$7=0,300,IF($D47&lt;=30,300,IF($D47&lt;=90,150,300))))</f>
        <v>0</v>
      </c>
      <c r="G47" s="11">
        <f>IF($B47="","",$C$4*$E47/100/$F47)</f>
        <v>0</v>
      </c>
    </row>
    <row r="48" spans="2:7">
      <c r="B48" s="9">
        <f>IF(ROW()-14&gt;$C$10,"",ROW()-14)</f>
        <v>0</v>
      </c>
      <c r="C48" s="14">
        <f>IF($B48="","",$C$5+$B48)</f>
        <v>0</v>
      </c>
      <c r="D48" s="9">
        <f>IF($B48="","",$B48)</f>
        <v>0</v>
      </c>
      <c r="E48" s="9">
        <f>IF($B48="","",LOOKUP($C48,Ставка!$B$5:$B$400,Ставка!$C$5:$C$400))</f>
        <v>0</v>
      </c>
      <c r="F48" s="9">
        <f>IF($B48="","",IF($C$7=0,300,IF($D48&lt;=30,300,IF($D48&lt;=90,150,300))))</f>
        <v>0</v>
      </c>
      <c r="G48" s="11">
        <f>IF($B48="","",$C$4*$E48/100/$F48)</f>
        <v>0</v>
      </c>
    </row>
    <row r="49" spans="2:7">
      <c r="B49" s="9">
        <f>IF(ROW()-14&gt;$C$10,"",ROW()-14)</f>
        <v>0</v>
      </c>
      <c r="C49" s="14">
        <f>IF($B49="","",$C$5+$B49)</f>
        <v>0</v>
      </c>
      <c r="D49" s="9">
        <f>IF($B49="","",$B49)</f>
        <v>0</v>
      </c>
      <c r="E49" s="9">
        <f>IF($B49="","",LOOKUP($C49,Ставка!$B$5:$B$400,Ставка!$C$5:$C$400))</f>
        <v>0</v>
      </c>
      <c r="F49" s="9">
        <f>IF($B49="","",IF($C$7=0,300,IF($D49&lt;=30,300,IF($D49&lt;=90,150,300))))</f>
        <v>0</v>
      </c>
      <c r="G49" s="11">
        <f>IF($B49="","",$C$4*$E49/100/$F49)</f>
        <v>0</v>
      </c>
    </row>
    <row r="50" spans="2:7">
      <c r="B50" s="9">
        <f>IF(ROW()-14&gt;$C$10,"",ROW()-14)</f>
        <v>0</v>
      </c>
      <c r="C50" s="14">
        <f>IF($B50="","",$C$5+$B50)</f>
        <v>0</v>
      </c>
      <c r="D50" s="9">
        <f>IF($B50="","",$B50)</f>
        <v>0</v>
      </c>
      <c r="E50" s="9">
        <f>IF($B50="","",LOOKUP($C50,Ставка!$B$5:$B$400,Ставка!$C$5:$C$400))</f>
        <v>0</v>
      </c>
      <c r="F50" s="9">
        <f>IF($B50="","",IF($C$7=0,300,IF($D50&lt;=30,300,IF($D50&lt;=90,150,300))))</f>
        <v>0</v>
      </c>
      <c r="G50" s="11">
        <f>IF($B50="","",$C$4*$E50/100/$F50)</f>
        <v>0</v>
      </c>
    </row>
    <row r="51" spans="2:7">
      <c r="B51" s="9">
        <f>IF(ROW()-14&gt;$C$10,"",ROW()-14)</f>
        <v>0</v>
      </c>
      <c r="C51" s="14">
        <f>IF($B51="","",$C$5+$B51)</f>
        <v>0</v>
      </c>
      <c r="D51" s="9">
        <f>IF($B51="","",$B51)</f>
        <v>0</v>
      </c>
      <c r="E51" s="9">
        <f>IF($B51="","",LOOKUP($C51,Ставка!$B$5:$B$400,Ставка!$C$5:$C$400))</f>
        <v>0</v>
      </c>
      <c r="F51" s="9">
        <f>IF($B51="","",IF($C$7=0,300,IF($D51&lt;=30,300,IF($D51&lt;=90,150,300))))</f>
        <v>0</v>
      </c>
      <c r="G51" s="11">
        <f>IF($B51="","",$C$4*$E51/100/$F51)</f>
        <v>0</v>
      </c>
    </row>
    <row r="52" spans="2:7">
      <c r="B52" s="9">
        <f>IF(ROW()-14&gt;$C$10,"",ROW()-14)</f>
        <v>0</v>
      </c>
      <c r="C52" s="14">
        <f>IF($B52="","",$C$5+$B52)</f>
        <v>0</v>
      </c>
      <c r="D52" s="9">
        <f>IF($B52="","",$B52)</f>
        <v>0</v>
      </c>
      <c r="E52" s="9">
        <f>IF($B52="","",LOOKUP($C52,Ставка!$B$5:$B$400,Ставка!$C$5:$C$400))</f>
        <v>0</v>
      </c>
      <c r="F52" s="9">
        <f>IF($B52="","",IF($C$7=0,300,IF($D52&lt;=30,300,IF($D52&lt;=90,150,300))))</f>
        <v>0</v>
      </c>
      <c r="G52" s="11">
        <f>IF($B52="","",$C$4*$E52/100/$F52)</f>
        <v>0</v>
      </c>
    </row>
    <row r="53" spans="2:7">
      <c r="B53" s="9">
        <f>IF(ROW()-14&gt;$C$10,"",ROW()-14)</f>
        <v>0</v>
      </c>
      <c r="C53" s="14">
        <f>IF($B53="","",$C$5+$B53)</f>
        <v>0</v>
      </c>
      <c r="D53" s="9">
        <f>IF($B53="","",$B53)</f>
        <v>0</v>
      </c>
      <c r="E53" s="9">
        <f>IF($B53="","",LOOKUP($C53,Ставка!$B$5:$B$400,Ставка!$C$5:$C$400))</f>
        <v>0</v>
      </c>
      <c r="F53" s="9">
        <f>IF($B53="","",IF($C$7=0,300,IF($D53&lt;=30,300,IF($D53&lt;=90,150,300))))</f>
        <v>0</v>
      </c>
      <c r="G53" s="11">
        <f>IF($B53="","",$C$4*$E53/100/$F53)</f>
        <v>0</v>
      </c>
    </row>
    <row r="54" spans="2:7">
      <c r="B54" s="9">
        <f>IF(ROW()-14&gt;$C$10,"",ROW()-14)</f>
        <v>0</v>
      </c>
      <c r="C54" s="14">
        <f>IF($B54="","",$C$5+$B54)</f>
        <v>0</v>
      </c>
      <c r="D54" s="9">
        <f>IF($B54="","",$B54)</f>
        <v>0</v>
      </c>
      <c r="E54" s="9">
        <f>IF($B54="","",LOOKUP($C54,Ставка!$B$5:$B$400,Ставка!$C$5:$C$400))</f>
        <v>0</v>
      </c>
      <c r="F54" s="9">
        <f>IF($B54="","",IF($C$7=0,300,IF($D54&lt;=30,300,IF($D54&lt;=90,150,300))))</f>
        <v>0</v>
      </c>
      <c r="G54" s="11">
        <f>IF($B54="","",$C$4*$E54/100/$F54)</f>
        <v>0</v>
      </c>
    </row>
    <row r="55" spans="2:7">
      <c r="B55" s="9">
        <f>IF(ROW()-14&gt;$C$10,"",ROW()-14)</f>
        <v>0</v>
      </c>
      <c r="C55" s="14">
        <f>IF($B55="","",$C$5+$B55)</f>
        <v>0</v>
      </c>
      <c r="D55" s="9">
        <f>IF($B55="","",$B55)</f>
        <v>0</v>
      </c>
      <c r="E55" s="9">
        <f>IF($B55="","",LOOKUP($C55,Ставка!$B$5:$B$400,Ставка!$C$5:$C$400))</f>
        <v>0</v>
      </c>
      <c r="F55" s="9">
        <f>IF($B55="","",IF($C$7=0,300,IF($D55&lt;=30,300,IF($D55&lt;=90,150,300))))</f>
        <v>0</v>
      </c>
      <c r="G55" s="11">
        <f>IF($B55="","",$C$4*$E55/100/$F55)</f>
        <v>0</v>
      </c>
    </row>
    <row r="56" spans="2:7">
      <c r="B56" s="9">
        <f>IF(ROW()-14&gt;$C$10,"",ROW()-14)</f>
        <v>0</v>
      </c>
      <c r="C56" s="14">
        <f>IF($B56="","",$C$5+$B56)</f>
        <v>0</v>
      </c>
      <c r="D56" s="9">
        <f>IF($B56="","",$B56)</f>
        <v>0</v>
      </c>
      <c r="E56" s="9">
        <f>IF($B56="","",LOOKUP($C56,Ставка!$B$5:$B$400,Ставка!$C$5:$C$400))</f>
        <v>0</v>
      </c>
      <c r="F56" s="9">
        <f>IF($B56="","",IF($C$7=0,300,IF($D56&lt;=30,300,IF($D56&lt;=90,150,300))))</f>
        <v>0</v>
      </c>
      <c r="G56" s="11">
        <f>IF($B56="","",$C$4*$E56/100/$F56)</f>
        <v>0</v>
      </c>
    </row>
    <row r="57" spans="2:7">
      <c r="B57" s="9">
        <f>IF(ROW()-14&gt;$C$10,"",ROW()-14)</f>
        <v>0</v>
      </c>
      <c r="C57" s="14">
        <f>IF($B57="","",$C$5+$B57)</f>
        <v>0</v>
      </c>
      <c r="D57" s="9">
        <f>IF($B57="","",$B57)</f>
        <v>0</v>
      </c>
      <c r="E57" s="9">
        <f>IF($B57="","",LOOKUP($C57,Ставка!$B$5:$B$400,Ставка!$C$5:$C$400))</f>
        <v>0</v>
      </c>
      <c r="F57" s="9">
        <f>IF($B57="","",IF($C$7=0,300,IF($D57&lt;=30,300,IF($D57&lt;=90,150,300))))</f>
        <v>0</v>
      </c>
      <c r="G57" s="11">
        <f>IF($B57="","",$C$4*$E57/100/$F57)</f>
        <v>0</v>
      </c>
    </row>
    <row r="58" spans="2:7">
      <c r="B58" s="9">
        <f>IF(ROW()-14&gt;$C$10,"",ROW()-14)</f>
        <v>0</v>
      </c>
      <c r="C58" s="14">
        <f>IF($B58="","",$C$5+$B58)</f>
        <v>0</v>
      </c>
      <c r="D58" s="9">
        <f>IF($B58="","",$B58)</f>
        <v>0</v>
      </c>
      <c r="E58" s="9">
        <f>IF($B58="","",LOOKUP($C58,Ставка!$B$5:$B$400,Ставка!$C$5:$C$400))</f>
        <v>0</v>
      </c>
      <c r="F58" s="9">
        <f>IF($B58="","",IF($C$7=0,300,IF($D58&lt;=30,300,IF($D58&lt;=90,150,300))))</f>
        <v>0</v>
      </c>
      <c r="G58" s="11">
        <f>IF($B58="","",$C$4*$E58/100/$F58)</f>
        <v>0</v>
      </c>
    </row>
    <row r="59" spans="2:7">
      <c r="B59" s="9">
        <f>IF(ROW()-14&gt;$C$10,"",ROW()-14)</f>
        <v>0</v>
      </c>
      <c r="C59" s="14">
        <f>IF($B59="","",$C$5+$B59)</f>
        <v>0</v>
      </c>
      <c r="D59" s="9">
        <f>IF($B59="","",$B59)</f>
        <v>0</v>
      </c>
      <c r="E59" s="9">
        <f>IF($B59="","",LOOKUP($C59,Ставка!$B$5:$B$400,Ставка!$C$5:$C$400))</f>
        <v>0</v>
      </c>
      <c r="F59" s="9">
        <f>IF($B59="","",IF($C$7=0,300,IF($D59&lt;=30,300,IF($D59&lt;=90,150,300))))</f>
        <v>0</v>
      </c>
      <c r="G59" s="11">
        <f>IF($B59="","",$C$4*$E59/100/$F59)</f>
        <v>0</v>
      </c>
    </row>
    <row r="60" spans="2:7">
      <c r="B60" s="9">
        <f>IF(ROW()-14&gt;$C$10,"",ROW()-14)</f>
        <v>0</v>
      </c>
      <c r="C60" s="14">
        <f>IF($B60="","",$C$5+$B60)</f>
        <v>0</v>
      </c>
      <c r="D60" s="9">
        <f>IF($B60="","",$B60)</f>
        <v>0</v>
      </c>
      <c r="E60" s="9">
        <f>IF($B60="","",LOOKUP($C60,Ставка!$B$5:$B$400,Ставка!$C$5:$C$400))</f>
        <v>0</v>
      </c>
      <c r="F60" s="9">
        <f>IF($B60="","",IF($C$7=0,300,IF($D60&lt;=30,300,IF($D60&lt;=90,150,300))))</f>
        <v>0</v>
      </c>
      <c r="G60" s="11">
        <f>IF($B60="","",$C$4*$E60/100/$F60)</f>
        <v>0</v>
      </c>
    </row>
    <row r="61" spans="2:7">
      <c r="B61" s="9">
        <f>IF(ROW()-14&gt;$C$10,"",ROW()-14)</f>
        <v>0</v>
      </c>
      <c r="C61" s="14">
        <f>IF($B61="","",$C$5+$B61)</f>
        <v>0</v>
      </c>
      <c r="D61" s="9">
        <f>IF($B61="","",$B61)</f>
        <v>0</v>
      </c>
      <c r="E61" s="9">
        <f>IF($B61="","",LOOKUP($C61,Ставка!$B$5:$B$400,Ставка!$C$5:$C$400))</f>
        <v>0</v>
      </c>
      <c r="F61" s="9">
        <f>IF($B61="","",IF($C$7=0,300,IF($D61&lt;=30,300,IF($D61&lt;=90,150,300))))</f>
        <v>0</v>
      </c>
      <c r="G61" s="11">
        <f>IF($B61="","",$C$4*$E61/100/$F61)</f>
        <v>0</v>
      </c>
    </row>
    <row r="62" spans="2:7">
      <c r="B62" s="9">
        <f>IF(ROW()-14&gt;$C$10,"",ROW()-14)</f>
        <v>0</v>
      </c>
      <c r="C62" s="14">
        <f>IF($B62="","",$C$5+$B62)</f>
        <v>0</v>
      </c>
      <c r="D62" s="9">
        <f>IF($B62="","",$B62)</f>
        <v>0</v>
      </c>
      <c r="E62" s="9">
        <f>IF($B62="","",LOOKUP($C62,Ставка!$B$5:$B$400,Ставка!$C$5:$C$400))</f>
        <v>0</v>
      </c>
      <c r="F62" s="9">
        <f>IF($B62="","",IF($C$7=0,300,IF($D62&lt;=30,300,IF($D62&lt;=90,150,300))))</f>
        <v>0</v>
      </c>
      <c r="G62" s="11">
        <f>IF($B62="","",$C$4*$E62/100/$F62)</f>
        <v>0</v>
      </c>
    </row>
    <row r="63" spans="2:7">
      <c r="B63" s="9">
        <f>IF(ROW()-14&gt;$C$10,"",ROW()-14)</f>
        <v>0</v>
      </c>
      <c r="C63" s="14">
        <f>IF($B63="","",$C$5+$B63)</f>
        <v>0</v>
      </c>
      <c r="D63" s="9">
        <f>IF($B63="","",$B63)</f>
        <v>0</v>
      </c>
      <c r="E63" s="9">
        <f>IF($B63="","",LOOKUP($C63,Ставка!$B$5:$B$400,Ставка!$C$5:$C$400))</f>
        <v>0</v>
      </c>
      <c r="F63" s="9">
        <f>IF($B63="","",IF($C$7=0,300,IF($D63&lt;=30,300,IF($D63&lt;=90,150,300))))</f>
        <v>0</v>
      </c>
      <c r="G63" s="11">
        <f>IF($B63="","",$C$4*$E63/100/$F63)</f>
        <v>0</v>
      </c>
    </row>
    <row r="64" spans="2:7">
      <c r="B64" s="9">
        <f>IF(ROW()-14&gt;$C$10,"",ROW()-14)</f>
        <v>0</v>
      </c>
      <c r="C64" s="14">
        <f>IF($B64="","",$C$5+$B64)</f>
        <v>0</v>
      </c>
      <c r="D64" s="9">
        <f>IF($B64="","",$B64)</f>
        <v>0</v>
      </c>
      <c r="E64" s="9">
        <f>IF($B64="","",LOOKUP($C64,Ставка!$B$5:$B$400,Ставка!$C$5:$C$400))</f>
        <v>0</v>
      </c>
      <c r="F64" s="9">
        <f>IF($B64="","",IF($C$7=0,300,IF($D64&lt;=30,300,IF($D64&lt;=90,150,300))))</f>
        <v>0</v>
      </c>
      <c r="G64" s="11">
        <f>IF($B64="","",$C$4*$E64/100/$F64)</f>
        <v>0</v>
      </c>
    </row>
    <row r="65" spans="2:7">
      <c r="B65" s="9">
        <f>IF(ROW()-14&gt;$C$10,"",ROW()-14)</f>
        <v>0</v>
      </c>
      <c r="C65" s="14">
        <f>IF($B65="","",$C$5+$B65)</f>
        <v>0</v>
      </c>
      <c r="D65" s="9">
        <f>IF($B65="","",$B65)</f>
        <v>0</v>
      </c>
      <c r="E65" s="9">
        <f>IF($B65="","",LOOKUP($C65,Ставка!$B$5:$B$400,Ставка!$C$5:$C$400))</f>
        <v>0</v>
      </c>
      <c r="F65" s="9">
        <f>IF($B65="","",IF($C$7=0,300,IF($D65&lt;=30,300,IF($D65&lt;=90,150,300))))</f>
        <v>0</v>
      </c>
      <c r="G65" s="11">
        <f>IF($B65="","",$C$4*$E65/100/$F65)</f>
        <v>0</v>
      </c>
    </row>
    <row r="66" spans="2:7">
      <c r="B66" s="9">
        <f>IF(ROW()-14&gt;$C$10,"",ROW()-14)</f>
        <v>0</v>
      </c>
      <c r="C66" s="14">
        <f>IF($B66="","",$C$5+$B66)</f>
        <v>0</v>
      </c>
      <c r="D66" s="9">
        <f>IF($B66="","",$B66)</f>
        <v>0</v>
      </c>
      <c r="E66" s="9">
        <f>IF($B66="","",LOOKUP($C66,Ставка!$B$5:$B$400,Ставка!$C$5:$C$400))</f>
        <v>0</v>
      </c>
      <c r="F66" s="9">
        <f>IF($B66="","",IF($C$7=0,300,IF($D66&lt;=30,300,IF($D66&lt;=90,150,300))))</f>
        <v>0</v>
      </c>
      <c r="G66" s="11">
        <f>IF($B66="","",$C$4*$E66/100/$F66)</f>
        <v>0</v>
      </c>
    </row>
    <row r="67" spans="2:7">
      <c r="B67" s="9">
        <f>IF(ROW()-14&gt;$C$10,"",ROW()-14)</f>
        <v>0</v>
      </c>
      <c r="C67" s="14">
        <f>IF($B67="","",$C$5+$B67)</f>
        <v>0</v>
      </c>
      <c r="D67" s="9">
        <f>IF($B67="","",$B67)</f>
        <v>0</v>
      </c>
      <c r="E67" s="9">
        <f>IF($B67="","",LOOKUP($C67,Ставка!$B$5:$B$400,Ставка!$C$5:$C$400))</f>
        <v>0</v>
      </c>
      <c r="F67" s="9">
        <f>IF($B67="","",IF($C$7=0,300,IF($D67&lt;=30,300,IF($D67&lt;=90,150,300))))</f>
        <v>0</v>
      </c>
      <c r="G67" s="11">
        <f>IF($B67="","",$C$4*$E67/100/$F67)</f>
        <v>0</v>
      </c>
    </row>
    <row r="68" spans="2:7">
      <c r="B68" s="9">
        <f>IF(ROW()-14&gt;$C$10,"",ROW()-14)</f>
        <v>0</v>
      </c>
      <c r="C68" s="14">
        <f>IF($B68="","",$C$5+$B68)</f>
        <v>0</v>
      </c>
      <c r="D68" s="9">
        <f>IF($B68="","",$B68)</f>
        <v>0</v>
      </c>
      <c r="E68" s="9">
        <f>IF($B68="","",LOOKUP($C68,Ставка!$B$5:$B$400,Ставка!$C$5:$C$400))</f>
        <v>0</v>
      </c>
      <c r="F68" s="9">
        <f>IF($B68="","",IF($C$7=0,300,IF($D68&lt;=30,300,IF($D68&lt;=90,150,300))))</f>
        <v>0</v>
      </c>
      <c r="G68" s="11">
        <f>IF($B68="","",$C$4*$E68/100/$F68)</f>
        <v>0</v>
      </c>
    </row>
    <row r="69" spans="2:7">
      <c r="B69" s="9">
        <f>IF(ROW()-14&gt;$C$10,"",ROW()-14)</f>
        <v>0</v>
      </c>
      <c r="C69" s="14">
        <f>IF($B69="","",$C$5+$B69)</f>
        <v>0</v>
      </c>
      <c r="D69" s="9">
        <f>IF($B69="","",$B69)</f>
        <v>0</v>
      </c>
      <c r="E69" s="9">
        <f>IF($B69="","",LOOKUP($C69,Ставка!$B$5:$B$400,Ставка!$C$5:$C$400))</f>
        <v>0</v>
      </c>
      <c r="F69" s="9">
        <f>IF($B69="","",IF($C$7=0,300,IF($D69&lt;=30,300,IF($D69&lt;=90,150,300))))</f>
        <v>0</v>
      </c>
      <c r="G69" s="11">
        <f>IF($B69="","",$C$4*$E69/100/$F69)</f>
        <v>0</v>
      </c>
    </row>
    <row r="70" spans="2:7">
      <c r="B70" s="9">
        <f>IF(ROW()-14&gt;$C$10,"",ROW()-14)</f>
        <v>0</v>
      </c>
      <c r="C70" s="14">
        <f>IF($B70="","",$C$5+$B70)</f>
        <v>0</v>
      </c>
      <c r="D70" s="9">
        <f>IF($B70="","",$B70)</f>
        <v>0</v>
      </c>
      <c r="E70" s="9">
        <f>IF($B70="","",LOOKUP($C70,Ставка!$B$5:$B$400,Ставка!$C$5:$C$400))</f>
        <v>0</v>
      </c>
      <c r="F70" s="9">
        <f>IF($B70="","",IF($C$7=0,300,IF($D70&lt;=30,300,IF($D70&lt;=90,150,300))))</f>
        <v>0</v>
      </c>
      <c r="G70" s="11">
        <f>IF($B70="","",$C$4*$E70/100/$F70)</f>
        <v>0</v>
      </c>
    </row>
    <row r="71" spans="2:7">
      <c r="B71" s="9">
        <f>IF(ROW()-14&gt;$C$10,"",ROW()-14)</f>
        <v>0</v>
      </c>
      <c r="C71" s="14">
        <f>IF($B71="","",$C$5+$B71)</f>
        <v>0</v>
      </c>
      <c r="D71" s="9">
        <f>IF($B71="","",$B71)</f>
        <v>0</v>
      </c>
      <c r="E71" s="9">
        <f>IF($B71="","",LOOKUP($C71,Ставка!$B$5:$B$400,Ставка!$C$5:$C$400))</f>
        <v>0</v>
      </c>
      <c r="F71" s="9">
        <f>IF($B71="","",IF($C$7=0,300,IF($D71&lt;=30,300,IF($D71&lt;=90,150,300))))</f>
        <v>0</v>
      </c>
      <c r="G71" s="11">
        <f>IF($B71="","",$C$4*$E71/100/$F71)</f>
        <v>0</v>
      </c>
    </row>
    <row r="72" spans="2:7">
      <c r="B72" s="9">
        <f>IF(ROW()-14&gt;$C$10,"",ROW()-14)</f>
        <v>0</v>
      </c>
      <c r="C72" s="14">
        <f>IF($B72="","",$C$5+$B72)</f>
        <v>0</v>
      </c>
      <c r="D72" s="9">
        <f>IF($B72="","",$B72)</f>
        <v>0</v>
      </c>
      <c r="E72" s="9">
        <f>IF($B72="","",LOOKUP($C72,Ставка!$B$5:$B$400,Ставка!$C$5:$C$400))</f>
        <v>0</v>
      </c>
      <c r="F72" s="9">
        <f>IF($B72="","",IF($C$7=0,300,IF($D72&lt;=30,300,IF($D72&lt;=90,150,300))))</f>
        <v>0</v>
      </c>
      <c r="G72" s="11">
        <f>IF($B72="","",$C$4*$E72/100/$F72)</f>
        <v>0</v>
      </c>
    </row>
    <row r="73" spans="2:7">
      <c r="B73" s="9">
        <f>IF(ROW()-14&gt;$C$10,"",ROW()-14)</f>
        <v>0</v>
      </c>
      <c r="C73" s="14">
        <f>IF($B73="","",$C$5+$B73)</f>
        <v>0</v>
      </c>
      <c r="D73" s="9">
        <f>IF($B73="","",$B73)</f>
        <v>0</v>
      </c>
      <c r="E73" s="9">
        <f>IF($B73="","",LOOKUP($C73,Ставка!$B$5:$B$400,Ставка!$C$5:$C$400))</f>
        <v>0</v>
      </c>
      <c r="F73" s="9">
        <f>IF($B73="","",IF($C$7=0,300,IF($D73&lt;=30,300,IF($D73&lt;=90,150,300))))</f>
        <v>0</v>
      </c>
      <c r="G73" s="11">
        <f>IF($B73="","",$C$4*$E73/100/$F73)</f>
        <v>0</v>
      </c>
    </row>
    <row r="74" spans="2:7">
      <c r="B74" s="9">
        <f>IF(ROW()-14&gt;$C$10,"",ROW()-14)</f>
        <v>0</v>
      </c>
      <c r="C74" s="14">
        <f>IF($B74="","",$C$5+$B74)</f>
        <v>0</v>
      </c>
      <c r="D74" s="9">
        <f>IF($B74="","",$B74)</f>
        <v>0</v>
      </c>
      <c r="E74" s="9">
        <f>IF($B74="","",LOOKUP($C74,Ставка!$B$5:$B$400,Ставка!$C$5:$C$400))</f>
        <v>0</v>
      </c>
      <c r="F74" s="9">
        <f>IF($B74="","",IF($C$7=0,300,IF($D74&lt;=30,300,IF($D74&lt;=90,150,300))))</f>
        <v>0</v>
      </c>
      <c r="G74" s="11">
        <f>IF($B74="","",$C$4*$E74/100/$F74)</f>
        <v>0</v>
      </c>
    </row>
    <row r="75" spans="2:7">
      <c r="B75" s="9">
        <f>IF(ROW()-14&gt;$C$10,"",ROW()-14)</f>
        <v>0</v>
      </c>
      <c r="C75" s="14">
        <f>IF($B75="","",$C$5+$B75)</f>
        <v>0</v>
      </c>
      <c r="D75" s="9">
        <f>IF($B75="","",$B75)</f>
        <v>0</v>
      </c>
      <c r="E75" s="9">
        <f>IF($B75="","",LOOKUP($C75,Ставка!$B$5:$B$400,Ставка!$C$5:$C$400))</f>
        <v>0</v>
      </c>
      <c r="F75" s="9">
        <f>IF($B75="","",IF($C$7=0,300,IF($D75&lt;=30,300,IF($D75&lt;=90,150,300))))</f>
        <v>0</v>
      </c>
      <c r="G75" s="11">
        <f>IF($B75="","",$C$4*$E75/100/$F75)</f>
        <v>0</v>
      </c>
    </row>
    <row r="76" spans="2:7">
      <c r="B76" s="9">
        <f>IF(ROW()-14&gt;$C$10,"",ROW()-14)</f>
        <v>0</v>
      </c>
      <c r="C76" s="14">
        <f>IF($B76="","",$C$5+$B76)</f>
        <v>0</v>
      </c>
      <c r="D76" s="9">
        <f>IF($B76="","",$B76)</f>
        <v>0</v>
      </c>
      <c r="E76" s="9">
        <f>IF($B76="","",LOOKUP($C76,Ставка!$B$5:$B$400,Ставка!$C$5:$C$400))</f>
        <v>0</v>
      </c>
      <c r="F76" s="9">
        <f>IF($B76="","",IF($C$7=0,300,IF($D76&lt;=30,300,IF($D76&lt;=90,150,300))))</f>
        <v>0</v>
      </c>
      <c r="G76" s="11">
        <f>IF($B76="","",$C$4*$E76/100/$F76)</f>
        <v>0</v>
      </c>
    </row>
    <row r="77" spans="2:7">
      <c r="B77" s="9">
        <f>IF(ROW()-14&gt;$C$10,"",ROW()-14)</f>
        <v>0</v>
      </c>
      <c r="C77" s="14">
        <f>IF($B77="","",$C$5+$B77)</f>
        <v>0</v>
      </c>
      <c r="D77" s="9">
        <f>IF($B77="","",$B77)</f>
        <v>0</v>
      </c>
      <c r="E77" s="9">
        <f>IF($B77="","",LOOKUP($C77,Ставка!$B$5:$B$400,Ставка!$C$5:$C$400))</f>
        <v>0</v>
      </c>
      <c r="F77" s="9">
        <f>IF($B77="","",IF($C$7=0,300,IF($D77&lt;=30,300,IF($D77&lt;=90,150,300))))</f>
        <v>0</v>
      </c>
      <c r="G77" s="11">
        <f>IF($B77="","",$C$4*$E77/100/$F77)</f>
        <v>0</v>
      </c>
    </row>
    <row r="78" spans="2:7">
      <c r="B78" s="9">
        <f>IF(ROW()-14&gt;$C$10,"",ROW()-14)</f>
        <v>0</v>
      </c>
      <c r="C78" s="14">
        <f>IF($B78="","",$C$5+$B78)</f>
        <v>0</v>
      </c>
      <c r="D78" s="9">
        <f>IF($B78="","",$B78)</f>
        <v>0</v>
      </c>
      <c r="E78" s="9">
        <f>IF($B78="","",LOOKUP($C78,Ставка!$B$5:$B$400,Ставка!$C$5:$C$400))</f>
        <v>0</v>
      </c>
      <c r="F78" s="9">
        <f>IF($B78="","",IF($C$7=0,300,IF($D78&lt;=30,300,IF($D78&lt;=90,150,300))))</f>
        <v>0</v>
      </c>
      <c r="G78" s="11">
        <f>IF($B78="","",$C$4*$E78/100/$F78)</f>
        <v>0</v>
      </c>
    </row>
    <row r="79" spans="2:7">
      <c r="B79" s="9">
        <f>IF(ROW()-14&gt;$C$10,"",ROW()-14)</f>
        <v>0</v>
      </c>
      <c r="C79" s="14">
        <f>IF($B79="","",$C$5+$B79)</f>
        <v>0</v>
      </c>
      <c r="D79" s="9">
        <f>IF($B79="","",$B79)</f>
        <v>0</v>
      </c>
      <c r="E79" s="9">
        <f>IF($B79="","",LOOKUP($C79,Ставка!$B$5:$B$400,Ставка!$C$5:$C$400))</f>
        <v>0</v>
      </c>
      <c r="F79" s="9">
        <f>IF($B79="","",IF($C$7=0,300,IF($D79&lt;=30,300,IF($D79&lt;=90,150,300))))</f>
        <v>0</v>
      </c>
      <c r="G79" s="11">
        <f>IF($B79="","",$C$4*$E79/100/$F79)</f>
        <v>0</v>
      </c>
    </row>
    <row r="80" spans="2:7">
      <c r="B80" s="9">
        <f>IF(ROW()-14&gt;$C$10,"",ROW()-14)</f>
        <v>0</v>
      </c>
      <c r="C80" s="14">
        <f>IF($B80="","",$C$5+$B80)</f>
        <v>0</v>
      </c>
      <c r="D80" s="9">
        <f>IF($B80="","",$B80)</f>
        <v>0</v>
      </c>
      <c r="E80" s="9">
        <f>IF($B80="","",LOOKUP($C80,Ставка!$B$5:$B$400,Ставка!$C$5:$C$400))</f>
        <v>0</v>
      </c>
      <c r="F80" s="9">
        <f>IF($B80="","",IF($C$7=0,300,IF($D80&lt;=30,300,IF($D80&lt;=90,150,300))))</f>
        <v>0</v>
      </c>
      <c r="G80" s="11">
        <f>IF($B80="","",$C$4*$E80/100/$F80)</f>
        <v>0</v>
      </c>
    </row>
    <row r="81" spans="2:7">
      <c r="B81" s="9">
        <f>IF(ROW()-14&gt;$C$10,"",ROW()-14)</f>
        <v>0</v>
      </c>
      <c r="C81" s="14">
        <f>IF($B81="","",$C$5+$B81)</f>
        <v>0</v>
      </c>
      <c r="D81" s="9">
        <f>IF($B81="","",$B81)</f>
        <v>0</v>
      </c>
      <c r="E81" s="9">
        <f>IF($B81="","",LOOKUP($C81,Ставка!$B$5:$B$400,Ставка!$C$5:$C$400))</f>
        <v>0</v>
      </c>
      <c r="F81" s="9">
        <f>IF($B81="","",IF($C$7=0,300,IF($D81&lt;=30,300,IF($D81&lt;=90,150,300))))</f>
        <v>0</v>
      </c>
      <c r="G81" s="11">
        <f>IF($B81="","",$C$4*$E81/100/$F81)</f>
        <v>0</v>
      </c>
    </row>
    <row r="82" spans="2:7">
      <c r="B82" s="9">
        <f>IF(ROW()-14&gt;$C$10,"",ROW()-14)</f>
        <v>0</v>
      </c>
      <c r="C82" s="14">
        <f>IF($B82="","",$C$5+$B82)</f>
        <v>0</v>
      </c>
      <c r="D82" s="9">
        <f>IF($B82="","",$B82)</f>
        <v>0</v>
      </c>
      <c r="E82" s="9">
        <f>IF($B82="","",LOOKUP($C82,Ставка!$B$5:$B$400,Ставка!$C$5:$C$400))</f>
        <v>0</v>
      </c>
      <c r="F82" s="9">
        <f>IF($B82="","",IF($C$7=0,300,IF($D82&lt;=30,300,IF($D82&lt;=90,150,300))))</f>
        <v>0</v>
      </c>
      <c r="G82" s="11">
        <f>IF($B82="","",$C$4*$E82/100/$F82)</f>
        <v>0</v>
      </c>
    </row>
    <row r="83" spans="2:7">
      <c r="B83" s="9">
        <f>IF(ROW()-14&gt;$C$10,"",ROW()-14)</f>
        <v>0</v>
      </c>
      <c r="C83" s="14">
        <f>IF($B83="","",$C$5+$B83)</f>
        <v>0</v>
      </c>
      <c r="D83" s="9">
        <f>IF($B83="","",$B83)</f>
        <v>0</v>
      </c>
      <c r="E83" s="9">
        <f>IF($B83="","",LOOKUP($C83,Ставка!$B$5:$B$400,Ставка!$C$5:$C$400))</f>
        <v>0</v>
      </c>
      <c r="F83" s="9">
        <f>IF($B83="","",IF($C$7=0,300,IF($D83&lt;=30,300,IF($D83&lt;=90,150,300))))</f>
        <v>0</v>
      </c>
      <c r="G83" s="11">
        <f>IF($B83="","",$C$4*$E83/100/$F83)</f>
        <v>0</v>
      </c>
    </row>
    <row r="84" spans="2:7">
      <c r="B84" s="9">
        <f>IF(ROW()-14&gt;$C$10,"",ROW()-14)</f>
        <v>0</v>
      </c>
      <c r="C84" s="14">
        <f>IF($B84="","",$C$5+$B84)</f>
        <v>0</v>
      </c>
      <c r="D84" s="9">
        <f>IF($B84="","",$B84)</f>
        <v>0</v>
      </c>
      <c r="E84" s="9">
        <f>IF($B84="","",LOOKUP($C84,Ставка!$B$5:$B$400,Ставка!$C$5:$C$400))</f>
        <v>0</v>
      </c>
      <c r="F84" s="9">
        <f>IF($B84="","",IF($C$7=0,300,IF($D84&lt;=30,300,IF($D84&lt;=90,150,300))))</f>
        <v>0</v>
      </c>
      <c r="G84" s="11">
        <f>IF($B84="","",$C$4*$E84/100/$F84)</f>
        <v>0</v>
      </c>
    </row>
    <row r="85" spans="2:7">
      <c r="B85" s="9">
        <f>IF(ROW()-14&gt;$C$10,"",ROW()-14)</f>
        <v>0</v>
      </c>
      <c r="C85" s="14">
        <f>IF($B85="","",$C$5+$B85)</f>
        <v>0</v>
      </c>
      <c r="D85" s="9">
        <f>IF($B85="","",$B85)</f>
        <v>0</v>
      </c>
      <c r="E85" s="9">
        <f>IF($B85="","",LOOKUP($C85,Ставка!$B$5:$B$400,Ставка!$C$5:$C$400))</f>
        <v>0</v>
      </c>
      <c r="F85" s="9">
        <f>IF($B85="","",IF($C$7=0,300,IF($D85&lt;=30,300,IF($D85&lt;=90,150,300))))</f>
        <v>0</v>
      </c>
      <c r="G85" s="11">
        <f>IF($B85="","",$C$4*$E85/100/$F85)</f>
        <v>0</v>
      </c>
    </row>
    <row r="86" spans="2:7">
      <c r="B86" s="9">
        <f>IF(ROW()-14&gt;$C$10,"",ROW()-14)</f>
        <v>0</v>
      </c>
      <c r="C86" s="14">
        <f>IF($B86="","",$C$5+$B86)</f>
        <v>0</v>
      </c>
      <c r="D86" s="9">
        <f>IF($B86="","",$B86)</f>
        <v>0</v>
      </c>
      <c r="E86" s="9">
        <f>IF($B86="","",LOOKUP($C86,Ставка!$B$5:$B$400,Ставка!$C$5:$C$400))</f>
        <v>0</v>
      </c>
      <c r="F86" s="9">
        <f>IF($B86="","",IF($C$7=0,300,IF($D86&lt;=30,300,IF($D86&lt;=90,150,300))))</f>
        <v>0</v>
      </c>
      <c r="G86" s="11">
        <f>IF($B86="","",$C$4*$E86/100/$F86)</f>
        <v>0</v>
      </c>
    </row>
    <row r="87" spans="2:7">
      <c r="B87" s="9">
        <f>IF(ROW()-14&gt;$C$10,"",ROW()-14)</f>
        <v>0</v>
      </c>
      <c r="C87" s="14">
        <f>IF($B87="","",$C$5+$B87)</f>
        <v>0</v>
      </c>
      <c r="D87" s="9">
        <f>IF($B87="","",$B87)</f>
        <v>0</v>
      </c>
      <c r="E87" s="9">
        <f>IF($B87="","",LOOKUP($C87,Ставка!$B$5:$B$400,Ставка!$C$5:$C$400))</f>
        <v>0</v>
      </c>
      <c r="F87" s="9">
        <f>IF($B87="","",IF($C$7=0,300,IF($D87&lt;=30,300,IF($D87&lt;=90,150,300))))</f>
        <v>0</v>
      </c>
      <c r="G87" s="11">
        <f>IF($B87="","",$C$4*$E87/100/$F87)</f>
        <v>0</v>
      </c>
    </row>
    <row r="88" spans="2:7">
      <c r="B88" s="9">
        <f>IF(ROW()-14&gt;$C$10,"",ROW()-14)</f>
        <v>0</v>
      </c>
      <c r="C88" s="14">
        <f>IF($B88="","",$C$5+$B88)</f>
        <v>0</v>
      </c>
      <c r="D88" s="9">
        <f>IF($B88="","",$B88)</f>
        <v>0</v>
      </c>
      <c r="E88" s="9">
        <f>IF($B88="","",LOOKUP($C88,Ставка!$B$5:$B$400,Ставка!$C$5:$C$400))</f>
        <v>0</v>
      </c>
      <c r="F88" s="9">
        <f>IF($B88="","",IF($C$7=0,300,IF($D88&lt;=30,300,IF($D88&lt;=90,150,300))))</f>
        <v>0</v>
      </c>
      <c r="G88" s="11">
        <f>IF($B88="","",$C$4*$E88/100/$F88)</f>
        <v>0</v>
      </c>
    </row>
    <row r="89" spans="2:7">
      <c r="B89" s="9">
        <f>IF(ROW()-14&gt;$C$10,"",ROW()-14)</f>
        <v>0</v>
      </c>
      <c r="C89" s="14">
        <f>IF($B89="","",$C$5+$B89)</f>
        <v>0</v>
      </c>
      <c r="D89" s="9">
        <f>IF($B89="","",$B89)</f>
        <v>0</v>
      </c>
      <c r="E89" s="9">
        <f>IF($B89="","",LOOKUP($C89,Ставка!$B$5:$B$400,Ставка!$C$5:$C$400))</f>
        <v>0</v>
      </c>
      <c r="F89" s="9">
        <f>IF($B89="","",IF($C$7=0,300,IF($D89&lt;=30,300,IF($D89&lt;=90,150,300))))</f>
        <v>0</v>
      </c>
      <c r="G89" s="11">
        <f>IF($B89="","",$C$4*$E89/100/$F89)</f>
        <v>0</v>
      </c>
    </row>
    <row r="90" spans="2:7">
      <c r="B90" s="9">
        <f>IF(ROW()-14&gt;$C$10,"",ROW()-14)</f>
        <v>0</v>
      </c>
      <c r="C90" s="14">
        <f>IF($B90="","",$C$5+$B90)</f>
        <v>0</v>
      </c>
      <c r="D90" s="9">
        <f>IF($B90="","",$B90)</f>
        <v>0</v>
      </c>
      <c r="E90" s="9">
        <f>IF($B90="","",LOOKUP($C90,Ставка!$B$5:$B$400,Ставка!$C$5:$C$400))</f>
        <v>0</v>
      </c>
      <c r="F90" s="9">
        <f>IF($B90="","",IF($C$7=0,300,IF($D90&lt;=30,300,IF($D90&lt;=90,150,300))))</f>
        <v>0</v>
      </c>
      <c r="G90" s="11">
        <f>IF($B90="","",$C$4*$E90/100/$F90)</f>
        <v>0</v>
      </c>
    </row>
    <row r="91" spans="2:7">
      <c r="B91" s="9">
        <f>IF(ROW()-14&gt;$C$10,"",ROW()-14)</f>
        <v>0</v>
      </c>
      <c r="C91" s="14">
        <f>IF($B91="","",$C$5+$B91)</f>
        <v>0</v>
      </c>
      <c r="D91" s="9">
        <f>IF($B91="","",$B91)</f>
        <v>0</v>
      </c>
      <c r="E91" s="9">
        <f>IF($B91="","",LOOKUP($C91,Ставка!$B$5:$B$400,Ставка!$C$5:$C$400))</f>
        <v>0</v>
      </c>
      <c r="F91" s="9">
        <f>IF($B91="","",IF($C$7=0,300,IF($D91&lt;=30,300,IF($D91&lt;=90,150,300))))</f>
        <v>0</v>
      </c>
      <c r="G91" s="11">
        <f>IF($B91="","",$C$4*$E91/100/$F91)</f>
        <v>0</v>
      </c>
    </row>
    <row r="92" spans="2:7">
      <c r="B92" s="9">
        <f>IF(ROW()-14&gt;$C$10,"",ROW()-14)</f>
        <v>0</v>
      </c>
      <c r="C92" s="14">
        <f>IF($B92="","",$C$5+$B92)</f>
        <v>0</v>
      </c>
      <c r="D92" s="9">
        <f>IF($B92="","",$B92)</f>
        <v>0</v>
      </c>
      <c r="E92" s="9">
        <f>IF($B92="","",LOOKUP($C92,Ставка!$B$5:$B$400,Ставка!$C$5:$C$400))</f>
        <v>0</v>
      </c>
      <c r="F92" s="9">
        <f>IF($B92="","",IF($C$7=0,300,IF($D92&lt;=30,300,IF($D92&lt;=90,150,300))))</f>
        <v>0</v>
      </c>
      <c r="G92" s="11">
        <f>IF($B92="","",$C$4*$E92/100/$F92)</f>
        <v>0</v>
      </c>
    </row>
    <row r="93" spans="2:7">
      <c r="B93" s="9">
        <f>IF(ROW()-14&gt;$C$10,"",ROW()-14)</f>
        <v>0</v>
      </c>
      <c r="C93" s="14">
        <f>IF($B93="","",$C$5+$B93)</f>
        <v>0</v>
      </c>
      <c r="D93" s="9">
        <f>IF($B93="","",$B93)</f>
        <v>0</v>
      </c>
      <c r="E93" s="9">
        <f>IF($B93="","",LOOKUP($C93,Ставка!$B$5:$B$400,Ставка!$C$5:$C$400))</f>
        <v>0</v>
      </c>
      <c r="F93" s="9">
        <f>IF($B93="","",IF($C$7=0,300,IF($D93&lt;=30,300,IF($D93&lt;=90,150,300))))</f>
        <v>0</v>
      </c>
      <c r="G93" s="11">
        <f>IF($B93="","",$C$4*$E93/100/$F93)</f>
        <v>0</v>
      </c>
    </row>
    <row r="94" spans="2:7">
      <c r="B94" s="9">
        <f>IF(ROW()-14&gt;$C$10,"",ROW()-14)</f>
        <v>0</v>
      </c>
      <c r="C94" s="14">
        <f>IF($B94="","",$C$5+$B94)</f>
        <v>0</v>
      </c>
      <c r="D94" s="9">
        <f>IF($B94="","",$B94)</f>
        <v>0</v>
      </c>
      <c r="E94" s="9">
        <f>IF($B94="","",LOOKUP($C94,Ставка!$B$5:$B$400,Ставка!$C$5:$C$400))</f>
        <v>0</v>
      </c>
      <c r="F94" s="9">
        <f>IF($B94="","",IF($C$7=0,300,IF($D94&lt;=30,300,IF($D94&lt;=90,150,300))))</f>
        <v>0</v>
      </c>
      <c r="G94" s="11">
        <f>IF($B94="","",$C$4*$E94/100/$F94)</f>
        <v>0</v>
      </c>
    </row>
    <row r="95" spans="2:7">
      <c r="B95" s="9">
        <f>IF(ROW()-14&gt;$C$10,"",ROW()-14)</f>
        <v>0</v>
      </c>
      <c r="C95" s="14">
        <f>IF($B95="","",$C$5+$B95)</f>
        <v>0</v>
      </c>
      <c r="D95" s="9">
        <f>IF($B95="","",$B95)</f>
        <v>0</v>
      </c>
      <c r="E95" s="9">
        <f>IF($B95="","",LOOKUP($C95,Ставка!$B$5:$B$400,Ставка!$C$5:$C$400))</f>
        <v>0</v>
      </c>
      <c r="F95" s="9">
        <f>IF($B95="","",IF($C$7=0,300,IF($D95&lt;=30,300,IF($D95&lt;=90,150,300))))</f>
        <v>0</v>
      </c>
      <c r="G95" s="11">
        <f>IF($B95="","",$C$4*$E95/100/$F95)</f>
        <v>0</v>
      </c>
    </row>
    <row r="96" spans="2:7">
      <c r="B96" s="9">
        <f>IF(ROW()-14&gt;$C$10,"",ROW()-14)</f>
        <v>0</v>
      </c>
      <c r="C96" s="14">
        <f>IF($B96="","",$C$5+$B96)</f>
        <v>0</v>
      </c>
      <c r="D96" s="9">
        <f>IF($B96="","",$B96)</f>
        <v>0</v>
      </c>
      <c r="E96" s="9">
        <f>IF($B96="","",LOOKUP($C96,Ставка!$B$5:$B$400,Ставка!$C$5:$C$400))</f>
        <v>0</v>
      </c>
      <c r="F96" s="9">
        <f>IF($B96="","",IF($C$7=0,300,IF($D96&lt;=30,300,IF($D96&lt;=90,150,300))))</f>
        <v>0</v>
      </c>
      <c r="G96" s="11">
        <f>IF($B96="","",$C$4*$E96/100/$F96)</f>
        <v>0</v>
      </c>
    </row>
    <row r="97" spans="2:7">
      <c r="B97" s="9">
        <f>IF(ROW()-14&gt;$C$10,"",ROW()-14)</f>
        <v>0</v>
      </c>
      <c r="C97" s="14">
        <f>IF($B97="","",$C$5+$B97)</f>
        <v>0</v>
      </c>
      <c r="D97" s="9">
        <f>IF($B97="","",$B97)</f>
        <v>0</v>
      </c>
      <c r="E97" s="9">
        <f>IF($B97="","",LOOKUP($C97,Ставка!$B$5:$B$400,Ставка!$C$5:$C$400))</f>
        <v>0</v>
      </c>
      <c r="F97" s="9">
        <f>IF($B97="","",IF($C$7=0,300,IF($D97&lt;=30,300,IF($D97&lt;=90,150,300))))</f>
        <v>0</v>
      </c>
      <c r="G97" s="11">
        <f>IF($B97="","",$C$4*$E97/100/$F97)</f>
        <v>0</v>
      </c>
    </row>
    <row r="98" spans="2:7">
      <c r="B98" s="9">
        <f>IF(ROW()-14&gt;$C$10,"",ROW()-14)</f>
        <v>0</v>
      </c>
      <c r="C98" s="14">
        <f>IF($B98="","",$C$5+$B98)</f>
        <v>0</v>
      </c>
      <c r="D98" s="9">
        <f>IF($B98="","",$B98)</f>
        <v>0</v>
      </c>
      <c r="E98" s="9">
        <f>IF($B98="","",LOOKUP($C98,Ставка!$B$5:$B$400,Ставка!$C$5:$C$400))</f>
        <v>0</v>
      </c>
      <c r="F98" s="9">
        <f>IF($B98="","",IF($C$7=0,300,IF($D98&lt;=30,300,IF($D98&lt;=90,150,300))))</f>
        <v>0</v>
      </c>
      <c r="G98" s="11">
        <f>IF($B98="","",$C$4*$E98/100/$F98)</f>
        <v>0</v>
      </c>
    </row>
    <row r="99" spans="2:7">
      <c r="B99" s="9">
        <f>IF(ROW()-14&gt;$C$10,"",ROW()-14)</f>
        <v>0</v>
      </c>
      <c r="C99" s="14">
        <f>IF($B99="","",$C$5+$B99)</f>
        <v>0</v>
      </c>
      <c r="D99" s="9">
        <f>IF($B99="","",$B99)</f>
        <v>0</v>
      </c>
      <c r="E99" s="9">
        <f>IF($B99="","",LOOKUP($C99,Ставка!$B$5:$B$400,Ставка!$C$5:$C$400))</f>
        <v>0</v>
      </c>
      <c r="F99" s="9">
        <f>IF($B99="","",IF($C$7=0,300,IF($D99&lt;=30,300,IF($D99&lt;=90,150,300))))</f>
        <v>0</v>
      </c>
      <c r="G99" s="11">
        <f>IF($B99="","",$C$4*$E99/100/$F99)</f>
        <v>0</v>
      </c>
    </row>
    <row r="100" spans="2:7">
      <c r="B100" s="9">
        <f>IF(ROW()-14&gt;$C$10,"",ROW()-14)</f>
        <v>0</v>
      </c>
      <c r="C100" s="14">
        <f>IF($B100="","",$C$5+$B100)</f>
        <v>0</v>
      </c>
      <c r="D100" s="9">
        <f>IF($B100="","",$B100)</f>
        <v>0</v>
      </c>
      <c r="E100" s="9">
        <f>IF($B100="","",LOOKUP($C100,Ставка!$B$5:$B$400,Ставка!$C$5:$C$400))</f>
        <v>0</v>
      </c>
      <c r="F100" s="9">
        <f>IF($B100="","",IF($C$7=0,300,IF($D100&lt;=30,300,IF($D100&lt;=90,150,300))))</f>
        <v>0</v>
      </c>
      <c r="G100" s="11">
        <f>IF($B100="","",$C$4*$E100/100/$F100)</f>
        <v>0</v>
      </c>
    </row>
    <row r="101" spans="2:7">
      <c r="B101" s="9">
        <f>IF(ROW()-14&gt;$C$10,"",ROW()-14)</f>
        <v>0</v>
      </c>
      <c r="C101" s="14">
        <f>IF($B101="","",$C$5+$B101)</f>
        <v>0</v>
      </c>
      <c r="D101" s="9">
        <f>IF($B101="","",$B101)</f>
        <v>0</v>
      </c>
      <c r="E101" s="9">
        <f>IF($B101="","",LOOKUP($C101,Ставка!$B$5:$B$400,Ставка!$C$5:$C$400))</f>
        <v>0</v>
      </c>
      <c r="F101" s="9">
        <f>IF($B101="","",IF($C$7=0,300,IF($D101&lt;=30,300,IF($D101&lt;=90,150,300))))</f>
        <v>0</v>
      </c>
      <c r="G101" s="11">
        <f>IF($B101="","",$C$4*$E101/100/$F101)</f>
        <v>0</v>
      </c>
    </row>
    <row r="102" spans="2:7">
      <c r="B102" s="9">
        <f>IF(ROW()-14&gt;$C$10,"",ROW()-14)</f>
        <v>0</v>
      </c>
      <c r="C102" s="14">
        <f>IF($B102="","",$C$5+$B102)</f>
        <v>0</v>
      </c>
      <c r="D102" s="9">
        <f>IF($B102="","",$B102)</f>
        <v>0</v>
      </c>
      <c r="E102" s="9">
        <f>IF($B102="","",LOOKUP($C102,Ставка!$B$5:$B$400,Ставка!$C$5:$C$400))</f>
        <v>0</v>
      </c>
      <c r="F102" s="9">
        <f>IF($B102="","",IF($C$7=0,300,IF($D102&lt;=30,300,IF($D102&lt;=90,150,300))))</f>
        <v>0</v>
      </c>
      <c r="G102" s="11">
        <f>IF($B102="","",$C$4*$E102/100/$F102)</f>
        <v>0</v>
      </c>
    </row>
    <row r="103" spans="2:7">
      <c r="B103" s="9">
        <f>IF(ROW()-14&gt;$C$10,"",ROW()-14)</f>
        <v>0</v>
      </c>
      <c r="C103" s="14">
        <f>IF($B103="","",$C$5+$B103)</f>
        <v>0</v>
      </c>
      <c r="D103" s="9">
        <f>IF($B103="","",$B103)</f>
        <v>0</v>
      </c>
      <c r="E103" s="9">
        <f>IF($B103="","",LOOKUP($C103,Ставка!$B$5:$B$400,Ставка!$C$5:$C$400))</f>
        <v>0</v>
      </c>
      <c r="F103" s="9">
        <f>IF($B103="","",IF($C$7=0,300,IF($D103&lt;=30,300,IF($D103&lt;=90,150,300))))</f>
        <v>0</v>
      </c>
      <c r="G103" s="11">
        <f>IF($B103="","",$C$4*$E103/100/$F103)</f>
        <v>0</v>
      </c>
    </row>
    <row r="104" spans="2:7">
      <c r="B104" s="9">
        <f>IF(ROW()-14&gt;$C$10,"",ROW()-14)</f>
        <v>0</v>
      </c>
      <c r="C104" s="14">
        <f>IF($B104="","",$C$5+$B104)</f>
        <v>0</v>
      </c>
      <c r="D104" s="9">
        <f>IF($B104="","",$B104)</f>
        <v>0</v>
      </c>
      <c r="E104" s="9">
        <f>IF($B104="","",LOOKUP($C104,Ставка!$B$5:$B$400,Ставка!$C$5:$C$400))</f>
        <v>0</v>
      </c>
      <c r="F104" s="9">
        <f>IF($B104="","",IF($C$7=0,300,IF($D104&lt;=30,300,IF($D104&lt;=90,150,300))))</f>
        <v>0</v>
      </c>
      <c r="G104" s="11">
        <f>IF($B104="","",$C$4*$E104/100/$F104)</f>
        <v>0</v>
      </c>
    </row>
    <row r="105" spans="2:7">
      <c r="B105" s="9">
        <f>IF(ROW()-14&gt;$C$10,"",ROW()-14)</f>
        <v>0</v>
      </c>
      <c r="C105" s="14">
        <f>IF($B105="","",$C$5+$B105)</f>
        <v>0</v>
      </c>
      <c r="D105" s="9">
        <f>IF($B105="","",$B105)</f>
        <v>0</v>
      </c>
      <c r="E105" s="9">
        <f>IF($B105="","",LOOKUP($C105,Ставка!$B$5:$B$400,Ставка!$C$5:$C$400))</f>
        <v>0</v>
      </c>
      <c r="F105" s="9">
        <f>IF($B105="","",IF($C$7=0,300,IF($D105&lt;=30,300,IF($D105&lt;=90,150,300))))</f>
        <v>0</v>
      </c>
      <c r="G105" s="11">
        <f>IF($B105="","",$C$4*$E105/100/$F105)</f>
        <v>0</v>
      </c>
    </row>
    <row r="106" spans="2:7">
      <c r="B106" s="9">
        <f>IF(ROW()-14&gt;$C$10,"",ROW()-14)</f>
        <v>0</v>
      </c>
      <c r="C106" s="14">
        <f>IF($B106="","",$C$5+$B106)</f>
        <v>0</v>
      </c>
      <c r="D106" s="9">
        <f>IF($B106="","",$B106)</f>
        <v>0</v>
      </c>
      <c r="E106" s="9">
        <f>IF($B106="","",LOOKUP($C106,Ставка!$B$5:$B$400,Ставка!$C$5:$C$400))</f>
        <v>0</v>
      </c>
      <c r="F106" s="9">
        <f>IF($B106="","",IF($C$7=0,300,IF($D106&lt;=30,300,IF($D106&lt;=90,150,300))))</f>
        <v>0</v>
      </c>
      <c r="G106" s="11">
        <f>IF($B106="","",$C$4*$E106/100/$F106)</f>
        <v>0</v>
      </c>
    </row>
    <row r="107" spans="2:7">
      <c r="B107" s="9">
        <f>IF(ROW()-14&gt;$C$10,"",ROW()-14)</f>
        <v>0</v>
      </c>
      <c r="C107" s="14">
        <f>IF($B107="","",$C$5+$B107)</f>
        <v>0</v>
      </c>
      <c r="D107" s="9">
        <f>IF($B107="","",$B107)</f>
        <v>0</v>
      </c>
      <c r="E107" s="9">
        <f>IF($B107="","",LOOKUP($C107,Ставка!$B$5:$B$400,Ставка!$C$5:$C$400))</f>
        <v>0</v>
      </c>
      <c r="F107" s="9">
        <f>IF($B107="","",IF($C$7=0,300,IF($D107&lt;=30,300,IF($D107&lt;=90,150,300))))</f>
        <v>0</v>
      </c>
      <c r="G107" s="11">
        <f>IF($B107="","",$C$4*$E107/100/$F107)</f>
        <v>0</v>
      </c>
    </row>
    <row r="108" spans="2:7">
      <c r="B108" s="9">
        <f>IF(ROW()-14&gt;$C$10,"",ROW()-14)</f>
        <v>0</v>
      </c>
      <c r="C108" s="14">
        <f>IF($B108="","",$C$5+$B108)</f>
        <v>0</v>
      </c>
      <c r="D108" s="9">
        <f>IF($B108="","",$B108)</f>
        <v>0</v>
      </c>
      <c r="E108" s="9">
        <f>IF($B108="","",LOOKUP($C108,Ставка!$B$5:$B$400,Ставка!$C$5:$C$400))</f>
        <v>0</v>
      </c>
      <c r="F108" s="9">
        <f>IF($B108="","",IF($C$7=0,300,IF($D108&lt;=30,300,IF($D108&lt;=90,150,300))))</f>
        <v>0</v>
      </c>
      <c r="G108" s="11">
        <f>IF($B108="","",$C$4*$E108/100/$F108)</f>
        <v>0</v>
      </c>
    </row>
    <row r="109" spans="2:7">
      <c r="B109" s="9">
        <f>IF(ROW()-14&gt;$C$10,"",ROW()-14)</f>
        <v>0</v>
      </c>
      <c r="C109" s="14">
        <f>IF($B109="","",$C$5+$B109)</f>
        <v>0</v>
      </c>
      <c r="D109" s="9">
        <f>IF($B109="","",$B109)</f>
        <v>0</v>
      </c>
      <c r="E109" s="9">
        <f>IF($B109="","",LOOKUP($C109,Ставка!$B$5:$B$400,Ставка!$C$5:$C$400))</f>
        <v>0</v>
      </c>
      <c r="F109" s="9">
        <f>IF($B109="","",IF($C$7=0,300,IF($D109&lt;=30,300,IF($D109&lt;=90,150,300))))</f>
        <v>0</v>
      </c>
      <c r="G109" s="11">
        <f>IF($B109="","",$C$4*$E109/100/$F109)</f>
        <v>0</v>
      </c>
    </row>
    <row r="110" spans="2:7">
      <c r="B110" s="9">
        <f>IF(ROW()-14&gt;$C$10,"",ROW()-14)</f>
        <v>0</v>
      </c>
      <c r="C110" s="14">
        <f>IF($B110="","",$C$5+$B110)</f>
        <v>0</v>
      </c>
      <c r="D110" s="9">
        <f>IF($B110="","",$B110)</f>
        <v>0</v>
      </c>
      <c r="E110" s="9">
        <f>IF($B110="","",LOOKUP($C110,Ставка!$B$5:$B$400,Ставка!$C$5:$C$400))</f>
        <v>0</v>
      </c>
      <c r="F110" s="9">
        <f>IF($B110="","",IF($C$7=0,300,IF($D110&lt;=30,300,IF($D110&lt;=90,150,300))))</f>
        <v>0</v>
      </c>
      <c r="G110" s="11">
        <f>IF($B110="","",$C$4*$E110/100/$F110)</f>
        <v>0</v>
      </c>
    </row>
    <row r="111" spans="2:7">
      <c r="B111" s="9">
        <f>IF(ROW()-14&gt;$C$10,"",ROW()-14)</f>
        <v>0</v>
      </c>
      <c r="C111" s="14">
        <f>IF($B111="","",$C$5+$B111)</f>
        <v>0</v>
      </c>
      <c r="D111" s="9">
        <f>IF($B111="","",$B111)</f>
        <v>0</v>
      </c>
      <c r="E111" s="9">
        <f>IF($B111="","",LOOKUP($C111,Ставка!$B$5:$B$400,Ставка!$C$5:$C$400))</f>
        <v>0</v>
      </c>
      <c r="F111" s="9">
        <f>IF($B111="","",IF($C$7=0,300,IF($D111&lt;=30,300,IF($D111&lt;=90,150,300))))</f>
        <v>0</v>
      </c>
      <c r="G111" s="11">
        <f>IF($B111="","",$C$4*$E111/100/$F111)</f>
        <v>0</v>
      </c>
    </row>
    <row r="112" spans="2:7">
      <c r="B112" s="9">
        <f>IF(ROW()-14&gt;$C$10,"",ROW()-14)</f>
        <v>0</v>
      </c>
      <c r="C112" s="14">
        <f>IF($B112="","",$C$5+$B112)</f>
        <v>0</v>
      </c>
      <c r="D112" s="9">
        <f>IF($B112="","",$B112)</f>
        <v>0</v>
      </c>
      <c r="E112" s="9">
        <f>IF($B112="","",LOOKUP($C112,Ставка!$B$5:$B$400,Ставка!$C$5:$C$400))</f>
        <v>0</v>
      </c>
      <c r="F112" s="9">
        <f>IF($B112="","",IF($C$7=0,300,IF($D112&lt;=30,300,IF($D112&lt;=90,150,300))))</f>
        <v>0</v>
      </c>
      <c r="G112" s="11">
        <f>IF($B112="","",$C$4*$E112/100/$F112)</f>
        <v>0</v>
      </c>
    </row>
    <row r="113" spans="2:7">
      <c r="B113" s="9">
        <f>IF(ROW()-14&gt;$C$10,"",ROW()-14)</f>
        <v>0</v>
      </c>
      <c r="C113" s="14">
        <f>IF($B113="","",$C$5+$B113)</f>
        <v>0</v>
      </c>
      <c r="D113" s="9">
        <f>IF($B113="","",$B113)</f>
        <v>0</v>
      </c>
      <c r="E113" s="9">
        <f>IF($B113="","",LOOKUP($C113,Ставка!$B$5:$B$400,Ставка!$C$5:$C$400))</f>
        <v>0</v>
      </c>
      <c r="F113" s="9">
        <f>IF($B113="","",IF($C$7=0,300,IF($D113&lt;=30,300,IF($D113&lt;=90,150,300))))</f>
        <v>0</v>
      </c>
      <c r="G113" s="11">
        <f>IF($B113="","",$C$4*$E113/100/$F113)</f>
        <v>0</v>
      </c>
    </row>
    <row r="114" spans="2:7">
      <c r="B114" s="9">
        <f>IF(ROW()-14&gt;$C$10,"",ROW()-14)</f>
        <v>0</v>
      </c>
      <c r="C114" s="14">
        <f>IF($B114="","",$C$5+$B114)</f>
        <v>0</v>
      </c>
      <c r="D114" s="9">
        <f>IF($B114="","",$B114)</f>
        <v>0</v>
      </c>
      <c r="E114" s="9">
        <f>IF($B114="","",LOOKUP($C114,Ставка!$B$5:$B$400,Ставка!$C$5:$C$400))</f>
        <v>0</v>
      </c>
      <c r="F114" s="9">
        <f>IF($B114="","",IF($C$7=0,300,IF($D114&lt;=30,300,IF($D114&lt;=90,150,300))))</f>
        <v>0</v>
      </c>
      <c r="G114" s="11">
        <f>IF($B114="","",$C$4*$E114/100/$F114)</f>
        <v>0</v>
      </c>
    </row>
    <row r="115" spans="2:7">
      <c r="B115" s="9">
        <f>IF(ROW()-14&gt;$C$10,"",ROW()-14)</f>
        <v>0</v>
      </c>
      <c r="C115" s="14">
        <f>IF($B115="","",$C$5+$B115)</f>
        <v>0</v>
      </c>
      <c r="D115" s="9">
        <f>IF($B115="","",$B115)</f>
        <v>0</v>
      </c>
      <c r="E115" s="9">
        <f>IF($B115="","",LOOKUP($C115,Ставка!$B$5:$B$400,Ставка!$C$5:$C$400))</f>
        <v>0</v>
      </c>
      <c r="F115" s="9">
        <f>IF($B115="","",IF($C$7=0,300,IF($D115&lt;=30,300,IF($D115&lt;=90,150,300))))</f>
        <v>0</v>
      </c>
      <c r="G115" s="11">
        <f>IF($B115="","",$C$4*$E115/100/$F115)</f>
        <v>0</v>
      </c>
    </row>
    <row r="116" spans="2:7">
      <c r="B116" s="9">
        <f>IF(ROW()-14&gt;$C$10,"",ROW()-14)</f>
        <v>0</v>
      </c>
      <c r="C116" s="14">
        <f>IF($B116="","",$C$5+$B116)</f>
        <v>0</v>
      </c>
      <c r="D116" s="9">
        <f>IF($B116="","",$B116)</f>
        <v>0</v>
      </c>
      <c r="E116" s="9">
        <f>IF($B116="","",LOOKUP($C116,Ставка!$B$5:$B$400,Ставка!$C$5:$C$400))</f>
        <v>0</v>
      </c>
      <c r="F116" s="9">
        <f>IF($B116="","",IF($C$7=0,300,IF($D116&lt;=30,300,IF($D116&lt;=90,150,300))))</f>
        <v>0</v>
      </c>
      <c r="G116" s="11">
        <f>IF($B116="","",$C$4*$E116/100/$F116)</f>
        <v>0</v>
      </c>
    </row>
    <row r="117" spans="2:7">
      <c r="B117" s="9">
        <f>IF(ROW()-14&gt;$C$10,"",ROW()-14)</f>
        <v>0</v>
      </c>
      <c r="C117" s="14">
        <f>IF($B117="","",$C$5+$B117)</f>
        <v>0</v>
      </c>
      <c r="D117" s="9">
        <f>IF($B117="","",$B117)</f>
        <v>0</v>
      </c>
      <c r="E117" s="9">
        <f>IF($B117="","",LOOKUP($C117,Ставка!$B$5:$B$400,Ставка!$C$5:$C$400))</f>
        <v>0</v>
      </c>
      <c r="F117" s="9">
        <f>IF($B117="","",IF($C$7=0,300,IF($D117&lt;=30,300,IF($D117&lt;=90,150,300))))</f>
        <v>0</v>
      </c>
      <c r="G117" s="11">
        <f>IF($B117="","",$C$4*$E117/100/$F117)</f>
        <v>0</v>
      </c>
    </row>
    <row r="118" spans="2:7">
      <c r="B118" s="9">
        <f>IF(ROW()-14&gt;$C$10,"",ROW()-14)</f>
        <v>0</v>
      </c>
      <c r="C118" s="14">
        <f>IF($B118="","",$C$5+$B118)</f>
        <v>0</v>
      </c>
      <c r="D118" s="9">
        <f>IF($B118="","",$B118)</f>
        <v>0</v>
      </c>
      <c r="E118" s="9">
        <f>IF($B118="","",LOOKUP($C118,Ставка!$B$5:$B$400,Ставка!$C$5:$C$400))</f>
        <v>0</v>
      </c>
      <c r="F118" s="9">
        <f>IF($B118="","",IF($C$7=0,300,IF($D118&lt;=30,300,IF($D118&lt;=90,150,300))))</f>
        <v>0</v>
      </c>
      <c r="G118" s="11">
        <f>IF($B118="","",$C$4*$E118/100/$F118)</f>
        <v>0</v>
      </c>
    </row>
    <row r="119" spans="2:7">
      <c r="B119" s="9">
        <f>IF(ROW()-14&gt;$C$10,"",ROW()-14)</f>
        <v>0</v>
      </c>
      <c r="C119" s="14">
        <f>IF($B119="","",$C$5+$B119)</f>
        <v>0</v>
      </c>
      <c r="D119" s="9">
        <f>IF($B119="","",$B119)</f>
        <v>0</v>
      </c>
      <c r="E119" s="9">
        <f>IF($B119="","",LOOKUP($C119,Ставка!$B$5:$B$400,Ставка!$C$5:$C$400))</f>
        <v>0</v>
      </c>
      <c r="F119" s="9">
        <f>IF($B119="","",IF($C$7=0,300,IF($D119&lt;=30,300,IF($D119&lt;=90,150,300))))</f>
        <v>0</v>
      </c>
      <c r="G119" s="11">
        <f>IF($B119="","",$C$4*$E119/100/$F119)</f>
        <v>0</v>
      </c>
    </row>
    <row r="120" spans="2:7">
      <c r="B120" s="9">
        <f>IF(ROW()-14&gt;$C$10,"",ROW()-14)</f>
        <v>0</v>
      </c>
      <c r="C120" s="14">
        <f>IF($B120="","",$C$5+$B120)</f>
        <v>0</v>
      </c>
      <c r="D120" s="9">
        <f>IF($B120="","",$B120)</f>
        <v>0</v>
      </c>
      <c r="E120" s="9">
        <f>IF($B120="","",LOOKUP($C120,Ставка!$B$5:$B$400,Ставка!$C$5:$C$400))</f>
        <v>0</v>
      </c>
      <c r="F120" s="9">
        <f>IF($B120="","",IF($C$7=0,300,IF($D120&lt;=30,300,IF($D120&lt;=90,150,300))))</f>
        <v>0</v>
      </c>
      <c r="G120" s="11">
        <f>IF($B120="","",$C$4*$E120/100/$F120)</f>
        <v>0</v>
      </c>
    </row>
    <row r="121" spans="2:7">
      <c r="B121" s="9">
        <f>IF(ROW()-14&gt;$C$10,"",ROW()-14)</f>
        <v>0</v>
      </c>
      <c r="C121" s="14">
        <f>IF($B121="","",$C$5+$B121)</f>
        <v>0</v>
      </c>
      <c r="D121" s="9">
        <f>IF($B121="","",$B121)</f>
        <v>0</v>
      </c>
      <c r="E121" s="9">
        <f>IF($B121="","",LOOKUP($C121,Ставка!$B$5:$B$400,Ставка!$C$5:$C$400))</f>
        <v>0</v>
      </c>
      <c r="F121" s="9">
        <f>IF($B121="","",IF($C$7=0,300,IF($D121&lt;=30,300,IF($D121&lt;=90,150,300))))</f>
        <v>0</v>
      </c>
      <c r="G121" s="11">
        <f>IF($B121="","",$C$4*$E121/100/$F121)</f>
        <v>0</v>
      </c>
    </row>
    <row r="122" spans="2:7">
      <c r="B122" s="9">
        <f>IF(ROW()-14&gt;$C$10,"",ROW()-14)</f>
        <v>0</v>
      </c>
      <c r="C122" s="14">
        <f>IF($B122="","",$C$5+$B122)</f>
        <v>0</v>
      </c>
      <c r="D122" s="9">
        <f>IF($B122="","",$B122)</f>
        <v>0</v>
      </c>
      <c r="E122" s="9">
        <f>IF($B122="","",LOOKUP($C122,Ставка!$B$5:$B$400,Ставка!$C$5:$C$400))</f>
        <v>0</v>
      </c>
      <c r="F122" s="9">
        <f>IF($B122="","",IF($C$7=0,300,IF($D122&lt;=30,300,IF($D122&lt;=90,150,300))))</f>
        <v>0</v>
      </c>
      <c r="G122" s="11">
        <f>IF($B122="","",$C$4*$E122/100/$F122)</f>
        <v>0</v>
      </c>
    </row>
    <row r="123" spans="2:7">
      <c r="B123" s="9">
        <f>IF(ROW()-14&gt;$C$10,"",ROW()-14)</f>
        <v>0</v>
      </c>
      <c r="C123" s="14">
        <f>IF($B123="","",$C$5+$B123)</f>
        <v>0</v>
      </c>
      <c r="D123" s="9">
        <f>IF($B123="","",$B123)</f>
        <v>0</v>
      </c>
      <c r="E123" s="9">
        <f>IF($B123="","",LOOKUP($C123,Ставка!$B$5:$B$400,Ставка!$C$5:$C$400))</f>
        <v>0</v>
      </c>
      <c r="F123" s="9">
        <f>IF($B123="","",IF($C$7=0,300,IF($D123&lt;=30,300,IF($D123&lt;=90,150,300))))</f>
        <v>0</v>
      </c>
      <c r="G123" s="11">
        <f>IF($B123="","",$C$4*$E123/100/$F123)</f>
        <v>0</v>
      </c>
    </row>
    <row r="124" spans="2:7">
      <c r="B124" s="9">
        <f>IF(ROW()-14&gt;$C$10,"",ROW()-14)</f>
        <v>0</v>
      </c>
      <c r="C124" s="14">
        <f>IF($B124="","",$C$5+$B124)</f>
        <v>0</v>
      </c>
      <c r="D124" s="9">
        <f>IF($B124="","",$B124)</f>
        <v>0</v>
      </c>
      <c r="E124" s="9">
        <f>IF($B124="","",LOOKUP($C124,Ставка!$B$5:$B$400,Ставка!$C$5:$C$400))</f>
        <v>0</v>
      </c>
      <c r="F124" s="9">
        <f>IF($B124="","",IF($C$7=0,300,IF($D124&lt;=30,300,IF($D124&lt;=90,150,300))))</f>
        <v>0</v>
      </c>
      <c r="G124" s="11">
        <f>IF($B124="","",$C$4*$E124/100/$F124)</f>
        <v>0</v>
      </c>
    </row>
    <row r="125" spans="2:7">
      <c r="B125" s="9">
        <f>IF(ROW()-14&gt;$C$10,"",ROW()-14)</f>
        <v>0</v>
      </c>
      <c r="C125" s="14">
        <f>IF($B125="","",$C$5+$B125)</f>
        <v>0</v>
      </c>
      <c r="D125" s="9">
        <f>IF($B125="","",$B125)</f>
        <v>0</v>
      </c>
      <c r="E125" s="9">
        <f>IF($B125="","",LOOKUP($C125,Ставка!$B$5:$B$400,Ставка!$C$5:$C$400))</f>
        <v>0</v>
      </c>
      <c r="F125" s="9">
        <f>IF($B125="","",IF($C$7=0,300,IF($D125&lt;=30,300,IF($D125&lt;=90,150,300))))</f>
        <v>0</v>
      </c>
      <c r="G125" s="11">
        <f>IF($B125="","",$C$4*$E125/100/$F125)</f>
        <v>0</v>
      </c>
    </row>
    <row r="126" spans="2:7">
      <c r="B126" s="9">
        <f>IF(ROW()-14&gt;$C$10,"",ROW()-14)</f>
        <v>0</v>
      </c>
      <c r="C126" s="14">
        <f>IF($B126="","",$C$5+$B126)</f>
        <v>0</v>
      </c>
      <c r="D126" s="9">
        <f>IF($B126="","",$B126)</f>
        <v>0</v>
      </c>
      <c r="E126" s="9">
        <f>IF($B126="","",LOOKUP($C126,Ставка!$B$5:$B$400,Ставка!$C$5:$C$400))</f>
        <v>0</v>
      </c>
      <c r="F126" s="9">
        <f>IF($B126="","",IF($C$7=0,300,IF($D126&lt;=30,300,IF($D126&lt;=90,150,300))))</f>
        <v>0</v>
      </c>
      <c r="G126" s="11">
        <f>IF($B126="","",$C$4*$E126/100/$F126)</f>
        <v>0</v>
      </c>
    </row>
    <row r="127" spans="2:7">
      <c r="B127" s="9">
        <f>IF(ROW()-14&gt;$C$10,"",ROW()-14)</f>
        <v>0</v>
      </c>
      <c r="C127" s="14">
        <f>IF($B127="","",$C$5+$B127)</f>
        <v>0</v>
      </c>
      <c r="D127" s="9">
        <f>IF($B127="","",$B127)</f>
        <v>0</v>
      </c>
      <c r="E127" s="9">
        <f>IF($B127="","",LOOKUP($C127,Ставка!$B$5:$B$400,Ставка!$C$5:$C$400))</f>
        <v>0</v>
      </c>
      <c r="F127" s="9">
        <f>IF($B127="","",IF($C$7=0,300,IF($D127&lt;=30,300,IF($D127&lt;=90,150,300))))</f>
        <v>0</v>
      </c>
      <c r="G127" s="11">
        <f>IF($B127="","",$C$4*$E127/100/$F127)</f>
        <v>0</v>
      </c>
    </row>
    <row r="128" spans="2:7">
      <c r="B128" s="9">
        <f>IF(ROW()-14&gt;$C$10,"",ROW()-14)</f>
        <v>0</v>
      </c>
      <c r="C128" s="14">
        <f>IF($B128="","",$C$5+$B128)</f>
        <v>0</v>
      </c>
      <c r="D128" s="9">
        <f>IF($B128="","",$B128)</f>
        <v>0</v>
      </c>
      <c r="E128" s="9">
        <f>IF($B128="","",LOOKUP($C128,Ставка!$B$5:$B$400,Ставка!$C$5:$C$400))</f>
        <v>0</v>
      </c>
      <c r="F128" s="9">
        <f>IF($B128="","",IF($C$7=0,300,IF($D128&lt;=30,300,IF($D128&lt;=90,150,300))))</f>
        <v>0</v>
      </c>
      <c r="G128" s="11">
        <f>IF($B128="","",$C$4*$E128/100/$F128)</f>
        <v>0</v>
      </c>
    </row>
    <row r="129" spans="2:7">
      <c r="B129" s="9">
        <f>IF(ROW()-14&gt;$C$10,"",ROW()-14)</f>
        <v>0</v>
      </c>
      <c r="C129" s="14">
        <f>IF($B129="","",$C$5+$B129)</f>
        <v>0</v>
      </c>
      <c r="D129" s="9">
        <f>IF($B129="","",$B129)</f>
        <v>0</v>
      </c>
      <c r="E129" s="9">
        <f>IF($B129="","",LOOKUP($C129,Ставка!$B$5:$B$400,Ставка!$C$5:$C$400))</f>
        <v>0</v>
      </c>
      <c r="F129" s="9">
        <f>IF($B129="","",IF($C$7=0,300,IF($D129&lt;=30,300,IF($D129&lt;=90,150,300))))</f>
        <v>0</v>
      </c>
      <c r="G129" s="11">
        <f>IF($B129="","",$C$4*$E129/100/$F129)</f>
        <v>0</v>
      </c>
    </row>
    <row r="130" spans="2:7">
      <c r="B130" s="9">
        <f>IF(ROW()-14&gt;$C$10,"",ROW()-14)</f>
        <v>0</v>
      </c>
      <c r="C130" s="14">
        <f>IF($B130="","",$C$5+$B130)</f>
        <v>0</v>
      </c>
      <c r="D130" s="9">
        <f>IF($B130="","",$B130)</f>
        <v>0</v>
      </c>
      <c r="E130" s="9">
        <f>IF($B130="","",LOOKUP($C130,Ставка!$B$5:$B$400,Ставка!$C$5:$C$400))</f>
        <v>0</v>
      </c>
      <c r="F130" s="9">
        <f>IF($B130="","",IF($C$7=0,300,IF($D130&lt;=30,300,IF($D130&lt;=90,150,300))))</f>
        <v>0</v>
      </c>
      <c r="G130" s="11">
        <f>IF($B130="","",$C$4*$E130/100/$F130)</f>
        <v>0</v>
      </c>
    </row>
    <row r="131" spans="2:7">
      <c r="B131" s="9">
        <f>IF(ROW()-14&gt;$C$10,"",ROW()-14)</f>
        <v>0</v>
      </c>
      <c r="C131" s="14">
        <f>IF($B131="","",$C$5+$B131)</f>
        <v>0</v>
      </c>
      <c r="D131" s="9">
        <f>IF($B131="","",$B131)</f>
        <v>0</v>
      </c>
      <c r="E131" s="9">
        <f>IF($B131="","",LOOKUP($C131,Ставка!$B$5:$B$400,Ставка!$C$5:$C$400))</f>
        <v>0</v>
      </c>
      <c r="F131" s="9">
        <f>IF($B131="","",IF($C$7=0,300,IF($D131&lt;=30,300,IF($D131&lt;=90,150,300))))</f>
        <v>0</v>
      </c>
      <c r="G131" s="11">
        <f>IF($B131="","",$C$4*$E131/100/$F131)</f>
        <v>0</v>
      </c>
    </row>
    <row r="132" spans="2:7">
      <c r="B132" s="9">
        <f>IF(ROW()-14&gt;$C$10,"",ROW()-14)</f>
        <v>0</v>
      </c>
      <c r="C132" s="14">
        <f>IF($B132="","",$C$5+$B132)</f>
        <v>0</v>
      </c>
      <c r="D132" s="9">
        <f>IF($B132="","",$B132)</f>
        <v>0</v>
      </c>
      <c r="E132" s="9">
        <f>IF($B132="","",LOOKUP($C132,Ставка!$B$5:$B$400,Ставка!$C$5:$C$400))</f>
        <v>0</v>
      </c>
      <c r="F132" s="9">
        <f>IF($B132="","",IF($C$7=0,300,IF($D132&lt;=30,300,IF($D132&lt;=90,150,300))))</f>
        <v>0</v>
      </c>
      <c r="G132" s="11">
        <f>IF($B132="","",$C$4*$E132/100/$F132)</f>
        <v>0</v>
      </c>
    </row>
    <row r="133" spans="2:7">
      <c r="B133" s="9">
        <f>IF(ROW()-14&gt;$C$10,"",ROW()-14)</f>
        <v>0</v>
      </c>
      <c r="C133" s="14">
        <f>IF($B133="","",$C$5+$B133)</f>
        <v>0</v>
      </c>
      <c r="D133" s="9">
        <f>IF($B133="","",$B133)</f>
        <v>0</v>
      </c>
      <c r="E133" s="9">
        <f>IF($B133="","",LOOKUP($C133,Ставка!$B$5:$B$400,Ставка!$C$5:$C$400))</f>
        <v>0</v>
      </c>
      <c r="F133" s="9">
        <f>IF($B133="","",IF($C$7=0,300,IF($D133&lt;=30,300,IF($D133&lt;=90,150,300))))</f>
        <v>0</v>
      </c>
      <c r="G133" s="11">
        <f>IF($B133="","",$C$4*$E133/100/$F133)</f>
        <v>0</v>
      </c>
    </row>
    <row r="134" spans="2:7">
      <c r="B134" s="9">
        <f>IF(ROW()-14&gt;$C$10,"",ROW()-14)</f>
        <v>0</v>
      </c>
      <c r="C134" s="14">
        <f>IF($B134="","",$C$5+$B134)</f>
        <v>0</v>
      </c>
      <c r="D134" s="9">
        <f>IF($B134="","",$B134)</f>
        <v>0</v>
      </c>
      <c r="E134" s="9">
        <f>IF($B134="","",LOOKUP($C134,Ставка!$B$5:$B$400,Ставка!$C$5:$C$400))</f>
        <v>0</v>
      </c>
      <c r="F134" s="9">
        <f>IF($B134="","",IF($C$7=0,300,IF($D134&lt;=30,300,IF($D134&lt;=90,150,300))))</f>
        <v>0</v>
      </c>
      <c r="G134" s="11">
        <f>IF($B134="","",$C$4*$E134/100/$F134)</f>
        <v>0</v>
      </c>
    </row>
    <row r="135" spans="2:7">
      <c r="B135" s="9">
        <f>IF(ROW()-14&gt;$C$10,"",ROW()-14)</f>
        <v>0</v>
      </c>
      <c r="C135" s="14">
        <f>IF($B135="","",$C$5+$B135)</f>
        <v>0</v>
      </c>
      <c r="D135" s="9">
        <f>IF($B135="","",$B135)</f>
        <v>0</v>
      </c>
      <c r="E135" s="9">
        <f>IF($B135="","",LOOKUP($C135,Ставка!$B$5:$B$400,Ставка!$C$5:$C$400))</f>
        <v>0</v>
      </c>
      <c r="F135" s="9">
        <f>IF($B135="","",IF($C$7=0,300,IF($D135&lt;=30,300,IF($D135&lt;=90,150,300))))</f>
        <v>0</v>
      </c>
      <c r="G135" s="11">
        <f>IF($B135="","",$C$4*$E135/100/$F135)</f>
        <v>0</v>
      </c>
    </row>
    <row r="136" spans="2:7">
      <c r="B136" s="9">
        <f>IF(ROW()-14&gt;$C$10,"",ROW()-14)</f>
        <v>0</v>
      </c>
      <c r="C136" s="14">
        <f>IF($B136="","",$C$5+$B136)</f>
        <v>0</v>
      </c>
      <c r="D136" s="9">
        <f>IF($B136="","",$B136)</f>
        <v>0</v>
      </c>
      <c r="E136" s="9">
        <f>IF($B136="","",LOOKUP($C136,Ставка!$B$5:$B$400,Ставка!$C$5:$C$400))</f>
        <v>0</v>
      </c>
      <c r="F136" s="9">
        <f>IF($B136="","",IF($C$7=0,300,IF($D136&lt;=30,300,IF($D136&lt;=90,150,300))))</f>
        <v>0</v>
      </c>
      <c r="G136" s="11">
        <f>IF($B136="","",$C$4*$E136/100/$F136)</f>
        <v>0</v>
      </c>
    </row>
    <row r="137" spans="2:7">
      <c r="B137" s="9">
        <f>IF(ROW()-14&gt;$C$10,"",ROW()-14)</f>
        <v>0</v>
      </c>
      <c r="C137" s="14">
        <f>IF($B137="","",$C$5+$B137)</f>
        <v>0</v>
      </c>
      <c r="D137" s="9">
        <f>IF($B137="","",$B137)</f>
        <v>0</v>
      </c>
      <c r="E137" s="9">
        <f>IF($B137="","",LOOKUP($C137,Ставка!$B$5:$B$400,Ставка!$C$5:$C$400))</f>
        <v>0</v>
      </c>
      <c r="F137" s="9">
        <f>IF($B137="","",IF($C$7=0,300,IF($D137&lt;=30,300,IF($D137&lt;=90,150,300))))</f>
        <v>0</v>
      </c>
      <c r="G137" s="11">
        <f>IF($B137="","",$C$4*$E137/100/$F137)</f>
        <v>0</v>
      </c>
    </row>
    <row r="138" spans="2:7">
      <c r="B138" s="9">
        <f>IF(ROW()-14&gt;$C$10,"",ROW()-14)</f>
        <v>0</v>
      </c>
      <c r="C138" s="14">
        <f>IF($B138="","",$C$5+$B138)</f>
        <v>0</v>
      </c>
      <c r="D138" s="9">
        <f>IF($B138="","",$B138)</f>
        <v>0</v>
      </c>
      <c r="E138" s="9">
        <f>IF($B138="","",LOOKUP($C138,Ставка!$B$5:$B$400,Ставка!$C$5:$C$400))</f>
        <v>0</v>
      </c>
      <c r="F138" s="9">
        <f>IF($B138="","",IF($C$7=0,300,IF($D138&lt;=30,300,IF($D138&lt;=90,150,300))))</f>
        <v>0</v>
      </c>
      <c r="G138" s="11">
        <f>IF($B138="","",$C$4*$E138/100/$F138)</f>
        <v>0</v>
      </c>
    </row>
    <row r="139" spans="2:7">
      <c r="B139" s="9">
        <f>IF(ROW()-14&gt;$C$10,"",ROW()-14)</f>
        <v>0</v>
      </c>
      <c r="C139" s="14">
        <f>IF($B139="","",$C$5+$B139)</f>
        <v>0</v>
      </c>
      <c r="D139" s="9">
        <f>IF($B139="","",$B139)</f>
        <v>0</v>
      </c>
      <c r="E139" s="9">
        <f>IF($B139="","",LOOKUP($C139,Ставка!$B$5:$B$400,Ставка!$C$5:$C$400))</f>
        <v>0</v>
      </c>
      <c r="F139" s="9">
        <f>IF($B139="","",IF($C$7=0,300,IF($D139&lt;=30,300,IF($D139&lt;=90,150,300))))</f>
        <v>0</v>
      </c>
      <c r="G139" s="11">
        <f>IF($B139="","",$C$4*$E139/100/$F139)</f>
        <v>0</v>
      </c>
    </row>
    <row r="140" spans="2:7">
      <c r="B140" s="9">
        <f>IF(ROW()-14&gt;$C$10,"",ROW()-14)</f>
        <v>0</v>
      </c>
      <c r="C140" s="14">
        <f>IF($B140="","",$C$5+$B140)</f>
        <v>0</v>
      </c>
      <c r="D140" s="9">
        <f>IF($B140="","",$B140)</f>
        <v>0</v>
      </c>
      <c r="E140" s="9">
        <f>IF($B140="","",LOOKUP($C140,Ставка!$B$5:$B$400,Ставка!$C$5:$C$400))</f>
        <v>0</v>
      </c>
      <c r="F140" s="9">
        <f>IF($B140="","",IF($C$7=0,300,IF($D140&lt;=30,300,IF($D140&lt;=90,150,300))))</f>
        <v>0</v>
      </c>
      <c r="G140" s="11">
        <f>IF($B140="","",$C$4*$E140/100/$F140)</f>
        <v>0</v>
      </c>
    </row>
    <row r="141" spans="2:7">
      <c r="B141" s="9">
        <f>IF(ROW()-14&gt;$C$10,"",ROW()-14)</f>
        <v>0</v>
      </c>
      <c r="C141" s="14">
        <f>IF($B141="","",$C$5+$B141)</f>
        <v>0</v>
      </c>
      <c r="D141" s="9">
        <f>IF($B141="","",$B141)</f>
        <v>0</v>
      </c>
      <c r="E141" s="9">
        <f>IF($B141="","",LOOKUP($C141,Ставка!$B$5:$B$400,Ставка!$C$5:$C$400))</f>
        <v>0</v>
      </c>
      <c r="F141" s="9">
        <f>IF($B141="","",IF($C$7=0,300,IF($D141&lt;=30,300,IF($D141&lt;=90,150,300))))</f>
        <v>0</v>
      </c>
      <c r="G141" s="11">
        <f>IF($B141="","",$C$4*$E141/100/$F141)</f>
        <v>0</v>
      </c>
    </row>
    <row r="142" spans="2:7">
      <c r="B142" s="9">
        <f>IF(ROW()-14&gt;$C$10,"",ROW()-14)</f>
        <v>0</v>
      </c>
      <c r="C142" s="14">
        <f>IF($B142="","",$C$5+$B142)</f>
        <v>0</v>
      </c>
      <c r="D142" s="9">
        <f>IF($B142="","",$B142)</f>
        <v>0</v>
      </c>
      <c r="E142" s="9">
        <f>IF($B142="","",LOOKUP($C142,Ставка!$B$5:$B$400,Ставка!$C$5:$C$400))</f>
        <v>0</v>
      </c>
      <c r="F142" s="9">
        <f>IF($B142="","",IF($C$7=0,300,IF($D142&lt;=30,300,IF($D142&lt;=90,150,300))))</f>
        <v>0</v>
      </c>
      <c r="G142" s="11">
        <f>IF($B142="","",$C$4*$E142/100/$F142)</f>
        <v>0</v>
      </c>
    </row>
    <row r="143" spans="2:7">
      <c r="B143" s="9">
        <f>IF(ROW()-14&gt;$C$10,"",ROW()-14)</f>
        <v>0</v>
      </c>
      <c r="C143" s="14">
        <f>IF($B143="","",$C$5+$B143)</f>
        <v>0</v>
      </c>
      <c r="D143" s="9">
        <f>IF($B143="","",$B143)</f>
        <v>0</v>
      </c>
      <c r="E143" s="9">
        <f>IF($B143="","",LOOKUP($C143,Ставка!$B$5:$B$400,Ставка!$C$5:$C$400))</f>
        <v>0</v>
      </c>
      <c r="F143" s="9">
        <f>IF($B143="","",IF($C$7=0,300,IF($D143&lt;=30,300,IF($D143&lt;=90,150,300))))</f>
        <v>0</v>
      </c>
      <c r="G143" s="11">
        <f>IF($B143="","",$C$4*$E143/100/$F143)</f>
        <v>0</v>
      </c>
    </row>
    <row r="144" spans="2:7">
      <c r="B144" s="9">
        <f>IF(ROW()-14&gt;$C$10,"",ROW()-14)</f>
        <v>0</v>
      </c>
      <c r="C144" s="14">
        <f>IF($B144="","",$C$5+$B144)</f>
        <v>0</v>
      </c>
      <c r="D144" s="9">
        <f>IF($B144="","",$B144)</f>
        <v>0</v>
      </c>
      <c r="E144" s="9">
        <f>IF($B144="","",LOOKUP($C144,Ставка!$B$5:$B$400,Ставка!$C$5:$C$400))</f>
        <v>0</v>
      </c>
      <c r="F144" s="9">
        <f>IF($B144="","",IF($C$7=0,300,IF($D144&lt;=30,300,IF($D144&lt;=90,150,300))))</f>
        <v>0</v>
      </c>
      <c r="G144" s="11">
        <f>IF($B144="","",$C$4*$E144/100/$F144)</f>
        <v>0</v>
      </c>
    </row>
    <row r="145" spans="2:7">
      <c r="B145" s="9">
        <f>IF(ROW()-14&gt;$C$10,"",ROW()-14)</f>
        <v>0</v>
      </c>
      <c r="C145" s="14">
        <f>IF($B145="","",$C$5+$B145)</f>
        <v>0</v>
      </c>
      <c r="D145" s="9">
        <f>IF($B145="","",$B145)</f>
        <v>0</v>
      </c>
      <c r="E145" s="9">
        <f>IF($B145="","",LOOKUP($C145,Ставка!$B$5:$B$400,Ставка!$C$5:$C$400))</f>
        <v>0</v>
      </c>
      <c r="F145" s="9">
        <f>IF($B145="","",IF($C$7=0,300,IF($D145&lt;=30,300,IF($D145&lt;=90,150,300))))</f>
        <v>0</v>
      </c>
      <c r="G145" s="11">
        <f>IF($B145="","",$C$4*$E145/100/$F145)</f>
        <v>0</v>
      </c>
    </row>
    <row r="146" spans="2:7">
      <c r="B146" s="9">
        <f>IF(ROW()-14&gt;$C$10,"",ROW()-14)</f>
        <v>0</v>
      </c>
      <c r="C146" s="14">
        <f>IF($B146="","",$C$5+$B146)</f>
        <v>0</v>
      </c>
      <c r="D146" s="9">
        <f>IF($B146="","",$B146)</f>
        <v>0</v>
      </c>
      <c r="E146" s="9">
        <f>IF($B146="","",LOOKUP($C146,Ставка!$B$5:$B$400,Ставка!$C$5:$C$400))</f>
        <v>0</v>
      </c>
      <c r="F146" s="9">
        <f>IF($B146="","",IF($C$7=0,300,IF($D146&lt;=30,300,IF($D146&lt;=90,150,300))))</f>
        <v>0</v>
      </c>
      <c r="G146" s="11">
        <f>IF($B146="","",$C$4*$E146/100/$F146)</f>
        <v>0</v>
      </c>
    </row>
    <row r="147" spans="2:7">
      <c r="B147" s="9">
        <f>IF(ROW()-14&gt;$C$10,"",ROW()-14)</f>
        <v>0</v>
      </c>
      <c r="C147" s="14">
        <f>IF($B147="","",$C$5+$B147)</f>
        <v>0</v>
      </c>
      <c r="D147" s="9">
        <f>IF($B147="","",$B147)</f>
        <v>0</v>
      </c>
      <c r="E147" s="9">
        <f>IF($B147="","",LOOKUP($C147,Ставка!$B$5:$B$400,Ставка!$C$5:$C$400))</f>
        <v>0</v>
      </c>
      <c r="F147" s="9">
        <f>IF($B147="","",IF($C$7=0,300,IF($D147&lt;=30,300,IF($D147&lt;=90,150,300))))</f>
        <v>0</v>
      </c>
      <c r="G147" s="11">
        <f>IF($B147="","",$C$4*$E147/100/$F147)</f>
        <v>0</v>
      </c>
    </row>
    <row r="148" spans="2:7">
      <c r="B148" s="9">
        <f>IF(ROW()-14&gt;$C$10,"",ROW()-14)</f>
        <v>0</v>
      </c>
      <c r="C148" s="14">
        <f>IF($B148="","",$C$5+$B148)</f>
        <v>0</v>
      </c>
      <c r="D148" s="9">
        <f>IF($B148="","",$B148)</f>
        <v>0</v>
      </c>
      <c r="E148" s="9">
        <f>IF($B148="","",LOOKUP($C148,Ставка!$B$5:$B$400,Ставка!$C$5:$C$400))</f>
        <v>0</v>
      </c>
      <c r="F148" s="9">
        <f>IF($B148="","",IF($C$7=0,300,IF($D148&lt;=30,300,IF($D148&lt;=90,150,300))))</f>
        <v>0</v>
      </c>
      <c r="G148" s="11">
        <f>IF($B148="","",$C$4*$E148/100/$F148)</f>
        <v>0</v>
      </c>
    </row>
    <row r="149" spans="2:7">
      <c r="B149" s="9">
        <f>IF(ROW()-14&gt;$C$10,"",ROW()-14)</f>
        <v>0</v>
      </c>
      <c r="C149" s="14">
        <f>IF($B149="","",$C$5+$B149)</f>
        <v>0</v>
      </c>
      <c r="D149" s="9">
        <f>IF($B149="","",$B149)</f>
        <v>0</v>
      </c>
      <c r="E149" s="9">
        <f>IF($B149="","",LOOKUP($C149,Ставка!$B$5:$B$400,Ставка!$C$5:$C$400))</f>
        <v>0</v>
      </c>
      <c r="F149" s="9">
        <f>IF($B149="","",IF($C$7=0,300,IF($D149&lt;=30,300,IF($D149&lt;=90,150,300))))</f>
        <v>0</v>
      </c>
      <c r="G149" s="11">
        <f>IF($B149="","",$C$4*$E149/100/$F149)</f>
        <v>0</v>
      </c>
    </row>
    <row r="150" spans="2:7">
      <c r="B150" s="9">
        <f>IF(ROW()-14&gt;$C$10,"",ROW()-14)</f>
        <v>0</v>
      </c>
      <c r="C150" s="14">
        <f>IF($B150="","",$C$5+$B150)</f>
        <v>0</v>
      </c>
      <c r="D150" s="9">
        <f>IF($B150="","",$B150)</f>
        <v>0</v>
      </c>
      <c r="E150" s="9">
        <f>IF($B150="","",LOOKUP($C150,Ставка!$B$5:$B$400,Ставка!$C$5:$C$400))</f>
        <v>0</v>
      </c>
      <c r="F150" s="9">
        <f>IF($B150="","",IF($C$7=0,300,IF($D150&lt;=30,300,IF($D150&lt;=90,150,300))))</f>
        <v>0</v>
      </c>
      <c r="G150" s="11">
        <f>IF($B150="","",$C$4*$E150/100/$F150)</f>
        <v>0</v>
      </c>
    </row>
    <row r="151" spans="2:7">
      <c r="B151" s="9">
        <f>IF(ROW()-14&gt;$C$10,"",ROW()-14)</f>
        <v>0</v>
      </c>
      <c r="C151" s="14">
        <f>IF($B151="","",$C$5+$B151)</f>
        <v>0</v>
      </c>
      <c r="D151" s="9">
        <f>IF($B151="","",$B151)</f>
        <v>0</v>
      </c>
      <c r="E151" s="9">
        <f>IF($B151="","",LOOKUP($C151,Ставка!$B$5:$B$400,Ставка!$C$5:$C$400))</f>
        <v>0</v>
      </c>
      <c r="F151" s="9">
        <f>IF($B151="","",IF($C$7=0,300,IF($D151&lt;=30,300,IF($D151&lt;=90,150,300))))</f>
        <v>0</v>
      </c>
      <c r="G151" s="11">
        <f>IF($B151="","",$C$4*$E151/100/$F151)</f>
        <v>0</v>
      </c>
    </row>
    <row r="152" spans="2:7">
      <c r="B152" s="9">
        <f>IF(ROW()-14&gt;$C$10,"",ROW()-14)</f>
        <v>0</v>
      </c>
      <c r="C152" s="14">
        <f>IF($B152="","",$C$5+$B152)</f>
        <v>0</v>
      </c>
      <c r="D152" s="9">
        <f>IF($B152="","",$B152)</f>
        <v>0</v>
      </c>
      <c r="E152" s="9">
        <f>IF($B152="","",LOOKUP($C152,Ставка!$B$5:$B$400,Ставка!$C$5:$C$400))</f>
        <v>0</v>
      </c>
      <c r="F152" s="9">
        <f>IF($B152="","",IF($C$7=0,300,IF($D152&lt;=30,300,IF($D152&lt;=90,150,300))))</f>
        <v>0</v>
      </c>
      <c r="G152" s="11">
        <f>IF($B152="","",$C$4*$E152/100/$F152)</f>
        <v>0</v>
      </c>
    </row>
    <row r="153" spans="2:7">
      <c r="B153" s="9">
        <f>IF(ROW()-14&gt;$C$10,"",ROW()-14)</f>
        <v>0</v>
      </c>
      <c r="C153" s="14">
        <f>IF($B153="","",$C$5+$B153)</f>
        <v>0</v>
      </c>
      <c r="D153" s="9">
        <f>IF($B153="","",$B153)</f>
        <v>0</v>
      </c>
      <c r="E153" s="9">
        <f>IF($B153="","",LOOKUP($C153,Ставка!$B$5:$B$400,Ставка!$C$5:$C$400))</f>
        <v>0</v>
      </c>
      <c r="F153" s="9">
        <f>IF($B153="","",IF($C$7=0,300,IF($D153&lt;=30,300,IF($D153&lt;=90,150,300))))</f>
        <v>0</v>
      </c>
      <c r="G153" s="11">
        <f>IF($B153="","",$C$4*$E153/100/$F153)</f>
        <v>0</v>
      </c>
    </row>
    <row r="154" spans="2:7">
      <c r="B154" s="9">
        <f>IF(ROW()-14&gt;$C$10,"",ROW()-14)</f>
        <v>0</v>
      </c>
      <c r="C154" s="14">
        <f>IF($B154="","",$C$5+$B154)</f>
        <v>0</v>
      </c>
      <c r="D154" s="9">
        <f>IF($B154="","",$B154)</f>
        <v>0</v>
      </c>
      <c r="E154" s="9">
        <f>IF($B154="","",LOOKUP($C154,Ставка!$B$5:$B$400,Ставка!$C$5:$C$400))</f>
        <v>0</v>
      </c>
      <c r="F154" s="9">
        <f>IF($B154="","",IF($C$7=0,300,IF($D154&lt;=30,300,IF($D154&lt;=90,150,300))))</f>
        <v>0</v>
      </c>
      <c r="G154" s="11">
        <f>IF($B154="","",$C$4*$E154/100/$F154)</f>
        <v>0</v>
      </c>
    </row>
    <row r="155" spans="2:7">
      <c r="B155" s="9">
        <f>IF(ROW()-14&gt;$C$10,"",ROW()-14)</f>
        <v>0</v>
      </c>
      <c r="C155" s="14">
        <f>IF($B155="","",$C$5+$B155)</f>
        <v>0</v>
      </c>
      <c r="D155" s="9">
        <f>IF($B155="","",$B155)</f>
        <v>0</v>
      </c>
      <c r="E155" s="9">
        <f>IF($B155="","",LOOKUP($C155,Ставка!$B$5:$B$400,Ставка!$C$5:$C$400))</f>
        <v>0</v>
      </c>
      <c r="F155" s="9">
        <f>IF($B155="","",IF($C$7=0,300,IF($D155&lt;=30,300,IF($D155&lt;=90,150,300))))</f>
        <v>0</v>
      </c>
      <c r="G155" s="11">
        <f>IF($B155="","",$C$4*$E155/100/$F155)</f>
        <v>0</v>
      </c>
    </row>
    <row r="156" spans="2:7">
      <c r="B156" s="9">
        <f>IF(ROW()-14&gt;$C$10,"",ROW()-14)</f>
        <v>0</v>
      </c>
      <c r="C156" s="14">
        <f>IF($B156="","",$C$5+$B156)</f>
        <v>0</v>
      </c>
      <c r="D156" s="9">
        <f>IF($B156="","",$B156)</f>
        <v>0</v>
      </c>
      <c r="E156" s="9">
        <f>IF($B156="","",LOOKUP($C156,Ставка!$B$5:$B$400,Ставка!$C$5:$C$400))</f>
        <v>0</v>
      </c>
      <c r="F156" s="9">
        <f>IF($B156="","",IF($C$7=0,300,IF($D156&lt;=30,300,IF($D156&lt;=90,150,300))))</f>
        <v>0</v>
      </c>
      <c r="G156" s="11">
        <f>IF($B156="","",$C$4*$E156/100/$F156)</f>
        <v>0</v>
      </c>
    </row>
    <row r="157" spans="2:7">
      <c r="B157" s="9">
        <f>IF(ROW()-14&gt;$C$10,"",ROW()-14)</f>
        <v>0</v>
      </c>
      <c r="C157" s="14">
        <f>IF($B157="","",$C$5+$B157)</f>
        <v>0</v>
      </c>
      <c r="D157" s="9">
        <f>IF($B157="","",$B157)</f>
        <v>0</v>
      </c>
      <c r="E157" s="9">
        <f>IF($B157="","",LOOKUP($C157,Ставка!$B$5:$B$400,Ставка!$C$5:$C$400))</f>
        <v>0</v>
      </c>
      <c r="F157" s="9">
        <f>IF($B157="","",IF($C$7=0,300,IF($D157&lt;=30,300,IF($D157&lt;=90,150,300))))</f>
        <v>0</v>
      </c>
      <c r="G157" s="11">
        <f>IF($B157="","",$C$4*$E157/100/$F157)</f>
        <v>0</v>
      </c>
    </row>
    <row r="158" spans="2:7">
      <c r="B158" s="9">
        <f>IF(ROW()-14&gt;$C$10,"",ROW()-14)</f>
        <v>0</v>
      </c>
      <c r="C158" s="14">
        <f>IF($B158="","",$C$5+$B158)</f>
        <v>0</v>
      </c>
      <c r="D158" s="9">
        <f>IF($B158="","",$B158)</f>
        <v>0</v>
      </c>
      <c r="E158" s="9">
        <f>IF($B158="","",LOOKUP($C158,Ставка!$B$5:$B$400,Ставка!$C$5:$C$400))</f>
        <v>0</v>
      </c>
      <c r="F158" s="9">
        <f>IF($B158="","",IF($C$7=0,300,IF($D158&lt;=30,300,IF($D158&lt;=90,150,300))))</f>
        <v>0</v>
      </c>
      <c r="G158" s="11">
        <f>IF($B158="","",$C$4*$E158/100/$F158)</f>
        <v>0</v>
      </c>
    </row>
    <row r="159" spans="2:7">
      <c r="B159" s="9">
        <f>IF(ROW()-14&gt;$C$10,"",ROW()-14)</f>
        <v>0</v>
      </c>
      <c r="C159" s="14">
        <f>IF($B159="","",$C$5+$B159)</f>
        <v>0</v>
      </c>
      <c r="D159" s="9">
        <f>IF($B159="","",$B159)</f>
        <v>0</v>
      </c>
      <c r="E159" s="9">
        <f>IF($B159="","",LOOKUP($C159,Ставка!$B$5:$B$400,Ставка!$C$5:$C$400))</f>
        <v>0</v>
      </c>
      <c r="F159" s="9">
        <f>IF($B159="","",IF($C$7=0,300,IF($D159&lt;=30,300,IF($D159&lt;=90,150,300))))</f>
        <v>0</v>
      </c>
      <c r="G159" s="11">
        <f>IF($B159="","",$C$4*$E159/100/$F159)</f>
        <v>0</v>
      </c>
    </row>
    <row r="160" spans="2:7">
      <c r="B160" s="9">
        <f>IF(ROW()-14&gt;$C$10,"",ROW()-14)</f>
        <v>0</v>
      </c>
      <c r="C160" s="14">
        <f>IF($B160="","",$C$5+$B160)</f>
        <v>0</v>
      </c>
      <c r="D160" s="9">
        <f>IF($B160="","",$B160)</f>
        <v>0</v>
      </c>
      <c r="E160" s="9">
        <f>IF($B160="","",LOOKUP($C160,Ставка!$B$5:$B$400,Ставка!$C$5:$C$400))</f>
        <v>0</v>
      </c>
      <c r="F160" s="9">
        <f>IF($B160="","",IF($C$7=0,300,IF($D160&lt;=30,300,IF($D160&lt;=90,150,300))))</f>
        <v>0</v>
      </c>
      <c r="G160" s="11">
        <f>IF($B160="","",$C$4*$E160/100/$F160)</f>
        <v>0</v>
      </c>
    </row>
    <row r="161" spans="2:7">
      <c r="B161" s="9">
        <f>IF(ROW()-14&gt;$C$10,"",ROW()-14)</f>
        <v>0</v>
      </c>
      <c r="C161" s="14">
        <f>IF($B161="","",$C$5+$B161)</f>
        <v>0</v>
      </c>
      <c r="D161" s="9">
        <f>IF($B161="","",$B161)</f>
        <v>0</v>
      </c>
      <c r="E161" s="9">
        <f>IF($B161="","",LOOKUP($C161,Ставка!$B$5:$B$400,Ставка!$C$5:$C$400))</f>
        <v>0</v>
      </c>
      <c r="F161" s="9">
        <f>IF($B161="","",IF($C$7=0,300,IF($D161&lt;=30,300,IF($D161&lt;=90,150,300))))</f>
        <v>0</v>
      </c>
      <c r="G161" s="11">
        <f>IF($B161="","",$C$4*$E161/100/$F161)</f>
        <v>0</v>
      </c>
    </row>
    <row r="162" spans="2:7">
      <c r="B162" s="9">
        <f>IF(ROW()-14&gt;$C$10,"",ROW()-14)</f>
        <v>0</v>
      </c>
      <c r="C162" s="14">
        <f>IF($B162="","",$C$5+$B162)</f>
        <v>0</v>
      </c>
      <c r="D162" s="9">
        <f>IF($B162="","",$B162)</f>
        <v>0</v>
      </c>
      <c r="E162" s="9">
        <f>IF($B162="","",LOOKUP($C162,Ставка!$B$5:$B$400,Ставка!$C$5:$C$400))</f>
        <v>0</v>
      </c>
      <c r="F162" s="9">
        <f>IF($B162="","",IF($C$7=0,300,IF($D162&lt;=30,300,IF($D162&lt;=90,150,300))))</f>
        <v>0</v>
      </c>
      <c r="G162" s="11">
        <f>IF($B162="","",$C$4*$E162/100/$F162)</f>
        <v>0</v>
      </c>
    </row>
    <row r="163" spans="2:7">
      <c r="B163" s="9">
        <f>IF(ROW()-14&gt;$C$10,"",ROW()-14)</f>
        <v>0</v>
      </c>
      <c r="C163" s="14">
        <f>IF($B163="","",$C$5+$B163)</f>
        <v>0</v>
      </c>
      <c r="D163" s="9">
        <f>IF($B163="","",$B163)</f>
        <v>0</v>
      </c>
      <c r="E163" s="9">
        <f>IF($B163="","",LOOKUP($C163,Ставка!$B$5:$B$400,Ставка!$C$5:$C$400))</f>
        <v>0</v>
      </c>
      <c r="F163" s="9">
        <f>IF($B163="","",IF($C$7=0,300,IF($D163&lt;=30,300,IF($D163&lt;=90,150,300))))</f>
        <v>0</v>
      </c>
      <c r="G163" s="11">
        <f>IF($B163="","",$C$4*$E163/100/$F163)</f>
        <v>0</v>
      </c>
    </row>
    <row r="164" spans="2:7">
      <c r="B164" s="9">
        <f>IF(ROW()-14&gt;$C$10,"",ROW()-14)</f>
        <v>0</v>
      </c>
      <c r="C164" s="14">
        <f>IF($B164="","",$C$5+$B164)</f>
        <v>0</v>
      </c>
      <c r="D164" s="9">
        <f>IF($B164="","",$B164)</f>
        <v>0</v>
      </c>
      <c r="E164" s="9">
        <f>IF($B164="","",LOOKUP($C164,Ставка!$B$5:$B$400,Ставка!$C$5:$C$400))</f>
        <v>0</v>
      </c>
      <c r="F164" s="9">
        <f>IF($B164="","",IF($C$7=0,300,IF($D164&lt;=30,300,IF($D164&lt;=90,150,300))))</f>
        <v>0</v>
      </c>
      <c r="G164" s="11">
        <f>IF($B164="","",$C$4*$E164/100/$F164)</f>
        <v>0</v>
      </c>
    </row>
    <row r="165" spans="2:7">
      <c r="B165" s="9">
        <f>IF(ROW()-14&gt;$C$10,"",ROW()-14)</f>
        <v>0</v>
      </c>
      <c r="C165" s="14">
        <f>IF($B165="","",$C$5+$B165)</f>
        <v>0</v>
      </c>
      <c r="D165" s="9">
        <f>IF($B165="","",$B165)</f>
        <v>0</v>
      </c>
      <c r="E165" s="9">
        <f>IF($B165="","",LOOKUP($C165,Ставка!$B$5:$B$400,Ставка!$C$5:$C$400))</f>
        <v>0</v>
      </c>
      <c r="F165" s="9">
        <f>IF($B165="","",IF($C$7=0,300,IF($D165&lt;=30,300,IF($D165&lt;=90,150,300))))</f>
        <v>0</v>
      </c>
      <c r="G165" s="11">
        <f>IF($B165="","",$C$4*$E165/100/$F165)</f>
        <v>0</v>
      </c>
    </row>
    <row r="166" spans="2:7">
      <c r="B166" s="9">
        <f>IF(ROW()-14&gt;$C$10,"",ROW()-14)</f>
        <v>0</v>
      </c>
      <c r="C166" s="14">
        <f>IF($B166="","",$C$5+$B166)</f>
        <v>0</v>
      </c>
      <c r="D166" s="9">
        <f>IF($B166="","",$B166)</f>
        <v>0</v>
      </c>
      <c r="E166" s="9">
        <f>IF($B166="","",LOOKUP($C166,Ставка!$B$5:$B$400,Ставка!$C$5:$C$400))</f>
        <v>0</v>
      </c>
      <c r="F166" s="9">
        <f>IF($B166="","",IF($C$7=0,300,IF($D166&lt;=30,300,IF($D166&lt;=90,150,300))))</f>
        <v>0</v>
      </c>
      <c r="G166" s="11">
        <f>IF($B166="","",$C$4*$E166/100/$F166)</f>
        <v>0</v>
      </c>
    </row>
    <row r="167" spans="2:7">
      <c r="B167" s="9">
        <f>IF(ROW()-14&gt;$C$10,"",ROW()-14)</f>
        <v>0</v>
      </c>
      <c r="C167" s="14">
        <f>IF($B167="","",$C$5+$B167)</f>
        <v>0</v>
      </c>
      <c r="D167" s="9">
        <f>IF($B167="","",$B167)</f>
        <v>0</v>
      </c>
      <c r="E167" s="9">
        <f>IF($B167="","",LOOKUP($C167,Ставка!$B$5:$B$400,Ставка!$C$5:$C$400))</f>
        <v>0</v>
      </c>
      <c r="F167" s="9">
        <f>IF($B167="","",IF($C$7=0,300,IF($D167&lt;=30,300,IF($D167&lt;=90,150,300))))</f>
        <v>0</v>
      </c>
      <c r="G167" s="11">
        <f>IF($B167="","",$C$4*$E167/100/$F167)</f>
        <v>0</v>
      </c>
    </row>
    <row r="168" spans="2:7">
      <c r="B168" s="9">
        <f>IF(ROW()-14&gt;$C$10,"",ROW()-14)</f>
        <v>0</v>
      </c>
      <c r="C168" s="14">
        <f>IF($B168="","",$C$5+$B168)</f>
        <v>0</v>
      </c>
      <c r="D168" s="9">
        <f>IF($B168="","",$B168)</f>
        <v>0</v>
      </c>
      <c r="E168" s="9">
        <f>IF($B168="","",LOOKUP($C168,Ставка!$B$5:$B$400,Ставка!$C$5:$C$400))</f>
        <v>0</v>
      </c>
      <c r="F168" s="9">
        <f>IF($B168="","",IF($C$7=0,300,IF($D168&lt;=30,300,IF($D168&lt;=90,150,300))))</f>
        <v>0</v>
      </c>
      <c r="G168" s="11">
        <f>IF($B168="","",$C$4*$E168/100/$F168)</f>
        <v>0</v>
      </c>
    </row>
    <row r="169" spans="2:7">
      <c r="B169" s="9">
        <f>IF(ROW()-14&gt;$C$10,"",ROW()-14)</f>
        <v>0</v>
      </c>
      <c r="C169" s="14">
        <f>IF($B169="","",$C$5+$B169)</f>
        <v>0</v>
      </c>
      <c r="D169" s="9">
        <f>IF($B169="","",$B169)</f>
        <v>0</v>
      </c>
      <c r="E169" s="9">
        <f>IF($B169="","",LOOKUP($C169,Ставка!$B$5:$B$400,Ставка!$C$5:$C$400))</f>
        <v>0</v>
      </c>
      <c r="F169" s="9">
        <f>IF($B169="","",IF($C$7=0,300,IF($D169&lt;=30,300,IF($D169&lt;=90,150,300))))</f>
        <v>0</v>
      </c>
      <c r="G169" s="11">
        <f>IF($B169="","",$C$4*$E169/100/$F169)</f>
        <v>0</v>
      </c>
    </row>
    <row r="170" spans="2:7">
      <c r="B170" s="9">
        <f>IF(ROW()-14&gt;$C$10,"",ROW()-14)</f>
        <v>0</v>
      </c>
      <c r="C170" s="14">
        <f>IF($B170="","",$C$5+$B170)</f>
        <v>0</v>
      </c>
      <c r="D170" s="9">
        <f>IF($B170="","",$B170)</f>
        <v>0</v>
      </c>
      <c r="E170" s="9">
        <f>IF($B170="","",LOOKUP($C170,Ставка!$B$5:$B$400,Ставка!$C$5:$C$400))</f>
        <v>0</v>
      </c>
      <c r="F170" s="9">
        <f>IF($B170="","",IF($C$7=0,300,IF($D170&lt;=30,300,IF($D170&lt;=90,150,300))))</f>
        <v>0</v>
      </c>
      <c r="G170" s="11">
        <f>IF($B170="","",$C$4*$E170/100/$F170)</f>
        <v>0</v>
      </c>
    </row>
    <row r="171" spans="2:7">
      <c r="B171" s="9">
        <f>IF(ROW()-14&gt;$C$10,"",ROW()-14)</f>
        <v>0</v>
      </c>
      <c r="C171" s="14">
        <f>IF($B171="","",$C$5+$B171)</f>
        <v>0</v>
      </c>
      <c r="D171" s="9">
        <f>IF($B171="","",$B171)</f>
        <v>0</v>
      </c>
      <c r="E171" s="9">
        <f>IF($B171="","",LOOKUP($C171,Ставка!$B$5:$B$400,Ставка!$C$5:$C$400))</f>
        <v>0</v>
      </c>
      <c r="F171" s="9">
        <f>IF($B171="","",IF($C$7=0,300,IF($D171&lt;=30,300,IF($D171&lt;=90,150,300))))</f>
        <v>0</v>
      </c>
      <c r="G171" s="11">
        <f>IF($B171="","",$C$4*$E171/100/$F171)</f>
        <v>0</v>
      </c>
    </row>
    <row r="172" spans="2:7">
      <c r="B172" s="9">
        <f>IF(ROW()-14&gt;$C$10,"",ROW()-14)</f>
        <v>0</v>
      </c>
      <c r="C172" s="14">
        <f>IF($B172="","",$C$5+$B172)</f>
        <v>0</v>
      </c>
      <c r="D172" s="9">
        <f>IF($B172="","",$B172)</f>
        <v>0</v>
      </c>
      <c r="E172" s="9">
        <f>IF($B172="","",LOOKUP($C172,Ставка!$B$5:$B$400,Ставка!$C$5:$C$400))</f>
        <v>0</v>
      </c>
      <c r="F172" s="9">
        <f>IF($B172="","",IF($C$7=0,300,IF($D172&lt;=30,300,IF($D172&lt;=90,150,300))))</f>
        <v>0</v>
      </c>
      <c r="G172" s="11">
        <f>IF($B172="","",$C$4*$E172/100/$F172)</f>
        <v>0</v>
      </c>
    </row>
    <row r="173" spans="2:7">
      <c r="B173" s="9">
        <f>IF(ROW()-14&gt;$C$10,"",ROW()-14)</f>
        <v>0</v>
      </c>
      <c r="C173" s="14">
        <f>IF($B173="","",$C$5+$B173)</f>
        <v>0</v>
      </c>
      <c r="D173" s="9">
        <f>IF($B173="","",$B173)</f>
        <v>0</v>
      </c>
      <c r="E173" s="9">
        <f>IF($B173="","",LOOKUP($C173,Ставка!$B$5:$B$400,Ставка!$C$5:$C$400))</f>
        <v>0</v>
      </c>
      <c r="F173" s="9">
        <f>IF($B173="","",IF($C$7=0,300,IF($D173&lt;=30,300,IF($D173&lt;=90,150,300))))</f>
        <v>0</v>
      </c>
      <c r="G173" s="11">
        <f>IF($B173="","",$C$4*$E173/100/$F173)</f>
        <v>0</v>
      </c>
    </row>
    <row r="174" spans="2:7">
      <c r="B174" s="9">
        <f>IF(ROW()-14&gt;$C$10,"",ROW()-14)</f>
        <v>0</v>
      </c>
      <c r="C174" s="14">
        <f>IF($B174="","",$C$5+$B174)</f>
        <v>0</v>
      </c>
      <c r="D174" s="9">
        <f>IF($B174="","",$B174)</f>
        <v>0</v>
      </c>
      <c r="E174" s="9">
        <f>IF($B174="","",LOOKUP($C174,Ставка!$B$5:$B$400,Ставка!$C$5:$C$400))</f>
        <v>0</v>
      </c>
      <c r="F174" s="9">
        <f>IF($B174="","",IF($C$7=0,300,IF($D174&lt;=30,300,IF($D174&lt;=90,150,300))))</f>
        <v>0</v>
      </c>
      <c r="G174" s="11">
        <f>IF($B174="","",$C$4*$E174/100/$F174)</f>
        <v>0</v>
      </c>
    </row>
    <row r="175" spans="2:7">
      <c r="B175" s="9">
        <f>IF(ROW()-14&gt;$C$10,"",ROW()-14)</f>
        <v>0</v>
      </c>
      <c r="C175" s="14">
        <f>IF($B175="","",$C$5+$B175)</f>
        <v>0</v>
      </c>
      <c r="D175" s="9">
        <f>IF($B175="","",$B175)</f>
        <v>0</v>
      </c>
      <c r="E175" s="9">
        <f>IF($B175="","",LOOKUP($C175,Ставка!$B$5:$B$400,Ставка!$C$5:$C$400))</f>
        <v>0</v>
      </c>
      <c r="F175" s="9">
        <f>IF($B175="","",IF($C$7=0,300,IF($D175&lt;=30,300,IF($D175&lt;=90,150,300))))</f>
        <v>0</v>
      </c>
      <c r="G175" s="11">
        <f>IF($B175="","",$C$4*$E175/100/$F175)</f>
        <v>0</v>
      </c>
    </row>
    <row r="176" spans="2:7">
      <c r="B176" s="9">
        <f>IF(ROW()-14&gt;$C$10,"",ROW()-14)</f>
        <v>0</v>
      </c>
      <c r="C176" s="14">
        <f>IF($B176="","",$C$5+$B176)</f>
        <v>0</v>
      </c>
      <c r="D176" s="9">
        <f>IF($B176="","",$B176)</f>
        <v>0</v>
      </c>
      <c r="E176" s="9">
        <f>IF($B176="","",LOOKUP($C176,Ставка!$B$5:$B$400,Ставка!$C$5:$C$400))</f>
        <v>0</v>
      </c>
      <c r="F176" s="9">
        <f>IF($B176="","",IF($C$7=0,300,IF($D176&lt;=30,300,IF($D176&lt;=90,150,300))))</f>
        <v>0</v>
      </c>
      <c r="G176" s="11">
        <f>IF($B176="","",$C$4*$E176/100/$F176)</f>
        <v>0</v>
      </c>
    </row>
    <row r="177" spans="2:7">
      <c r="B177" s="9">
        <f>IF(ROW()-14&gt;$C$10,"",ROW()-14)</f>
        <v>0</v>
      </c>
      <c r="C177" s="14">
        <f>IF($B177="","",$C$5+$B177)</f>
        <v>0</v>
      </c>
      <c r="D177" s="9">
        <f>IF($B177="","",$B177)</f>
        <v>0</v>
      </c>
      <c r="E177" s="9">
        <f>IF($B177="","",LOOKUP($C177,Ставка!$B$5:$B$400,Ставка!$C$5:$C$400))</f>
        <v>0</v>
      </c>
      <c r="F177" s="9">
        <f>IF($B177="","",IF($C$7=0,300,IF($D177&lt;=30,300,IF($D177&lt;=90,150,300))))</f>
        <v>0</v>
      </c>
      <c r="G177" s="11">
        <f>IF($B177="","",$C$4*$E177/100/$F177)</f>
        <v>0</v>
      </c>
    </row>
    <row r="178" spans="2:7">
      <c r="B178" s="9">
        <f>IF(ROW()-14&gt;$C$10,"",ROW()-14)</f>
        <v>0</v>
      </c>
      <c r="C178" s="14">
        <f>IF($B178="","",$C$5+$B178)</f>
        <v>0</v>
      </c>
      <c r="D178" s="9">
        <f>IF($B178="","",$B178)</f>
        <v>0</v>
      </c>
      <c r="E178" s="9">
        <f>IF($B178="","",LOOKUP($C178,Ставка!$B$5:$B$400,Ставка!$C$5:$C$400))</f>
        <v>0</v>
      </c>
      <c r="F178" s="9">
        <f>IF($B178="","",IF($C$7=0,300,IF($D178&lt;=30,300,IF($D178&lt;=90,150,300))))</f>
        <v>0</v>
      </c>
      <c r="G178" s="11">
        <f>IF($B178="","",$C$4*$E178/100/$F178)</f>
        <v>0</v>
      </c>
    </row>
    <row r="179" spans="2:7">
      <c r="B179" s="9">
        <f>IF(ROW()-14&gt;$C$10,"",ROW()-14)</f>
        <v>0</v>
      </c>
      <c r="C179" s="14">
        <f>IF($B179="","",$C$5+$B179)</f>
        <v>0</v>
      </c>
      <c r="D179" s="9">
        <f>IF($B179="","",$B179)</f>
        <v>0</v>
      </c>
      <c r="E179" s="9">
        <f>IF($B179="","",LOOKUP($C179,Ставка!$B$5:$B$400,Ставка!$C$5:$C$400))</f>
        <v>0</v>
      </c>
      <c r="F179" s="9">
        <f>IF($B179="","",IF($C$7=0,300,IF($D179&lt;=30,300,IF($D179&lt;=90,150,300))))</f>
        <v>0</v>
      </c>
      <c r="G179" s="11">
        <f>IF($B179="","",$C$4*$E179/100/$F179)</f>
        <v>0</v>
      </c>
    </row>
    <row r="180" spans="2:7">
      <c r="B180" s="9">
        <f>IF(ROW()-14&gt;$C$10,"",ROW()-14)</f>
        <v>0</v>
      </c>
      <c r="C180" s="14">
        <f>IF($B180="","",$C$5+$B180)</f>
        <v>0</v>
      </c>
      <c r="D180" s="9">
        <f>IF($B180="","",$B180)</f>
        <v>0</v>
      </c>
      <c r="E180" s="9">
        <f>IF($B180="","",LOOKUP($C180,Ставка!$B$5:$B$400,Ставка!$C$5:$C$400))</f>
        <v>0</v>
      </c>
      <c r="F180" s="9">
        <f>IF($B180="","",IF($C$7=0,300,IF($D180&lt;=30,300,IF($D180&lt;=90,150,300))))</f>
        <v>0</v>
      </c>
      <c r="G180" s="11">
        <f>IF($B180="","",$C$4*$E180/100/$F180)</f>
        <v>0</v>
      </c>
    </row>
    <row r="181" spans="2:7">
      <c r="B181" s="9">
        <f>IF(ROW()-14&gt;$C$10,"",ROW()-14)</f>
        <v>0</v>
      </c>
      <c r="C181" s="14">
        <f>IF($B181="","",$C$5+$B181)</f>
        <v>0</v>
      </c>
      <c r="D181" s="9">
        <f>IF($B181="","",$B181)</f>
        <v>0</v>
      </c>
      <c r="E181" s="9">
        <f>IF($B181="","",LOOKUP($C181,Ставка!$B$5:$B$400,Ставка!$C$5:$C$400))</f>
        <v>0</v>
      </c>
      <c r="F181" s="9">
        <f>IF($B181="","",IF($C$7=0,300,IF($D181&lt;=30,300,IF($D181&lt;=90,150,300))))</f>
        <v>0</v>
      </c>
      <c r="G181" s="11">
        <f>IF($B181="","",$C$4*$E181/100/$F181)</f>
        <v>0</v>
      </c>
    </row>
    <row r="182" spans="2:7">
      <c r="B182" s="9">
        <f>IF(ROW()-14&gt;$C$10,"",ROW()-14)</f>
        <v>0</v>
      </c>
      <c r="C182" s="14">
        <f>IF($B182="","",$C$5+$B182)</f>
        <v>0</v>
      </c>
      <c r="D182" s="9">
        <f>IF($B182="","",$B182)</f>
        <v>0</v>
      </c>
      <c r="E182" s="9">
        <f>IF($B182="","",LOOKUP($C182,Ставка!$B$5:$B$400,Ставка!$C$5:$C$400))</f>
        <v>0</v>
      </c>
      <c r="F182" s="9">
        <f>IF($B182="","",IF($C$7=0,300,IF($D182&lt;=30,300,IF($D182&lt;=90,150,300))))</f>
        <v>0</v>
      </c>
      <c r="G182" s="11">
        <f>IF($B182="","",$C$4*$E182/100/$F182)</f>
        <v>0</v>
      </c>
    </row>
    <row r="183" spans="2:7">
      <c r="B183" s="9">
        <f>IF(ROW()-14&gt;$C$10,"",ROW()-14)</f>
        <v>0</v>
      </c>
      <c r="C183" s="14">
        <f>IF($B183="","",$C$5+$B183)</f>
        <v>0</v>
      </c>
      <c r="D183" s="9">
        <f>IF($B183="","",$B183)</f>
        <v>0</v>
      </c>
      <c r="E183" s="9">
        <f>IF($B183="","",LOOKUP($C183,Ставка!$B$5:$B$400,Ставка!$C$5:$C$400))</f>
        <v>0</v>
      </c>
      <c r="F183" s="9">
        <f>IF($B183="","",IF($C$7=0,300,IF($D183&lt;=30,300,IF($D183&lt;=90,150,300))))</f>
        <v>0</v>
      </c>
      <c r="G183" s="11">
        <f>IF($B183="","",$C$4*$E183/100/$F183)</f>
        <v>0</v>
      </c>
    </row>
    <row r="184" spans="2:7">
      <c r="B184" s="9">
        <f>IF(ROW()-14&gt;$C$10,"",ROW()-14)</f>
        <v>0</v>
      </c>
      <c r="C184" s="14">
        <f>IF($B184="","",$C$5+$B184)</f>
        <v>0</v>
      </c>
      <c r="D184" s="9">
        <f>IF($B184="","",$B184)</f>
        <v>0</v>
      </c>
      <c r="E184" s="9">
        <f>IF($B184="","",LOOKUP($C184,Ставка!$B$5:$B$400,Ставка!$C$5:$C$400))</f>
        <v>0</v>
      </c>
      <c r="F184" s="9">
        <f>IF($B184="","",IF($C$7=0,300,IF($D184&lt;=30,300,IF($D184&lt;=90,150,300))))</f>
        <v>0</v>
      </c>
      <c r="G184" s="11">
        <f>IF($B184="","",$C$4*$E184/100/$F184)</f>
        <v>0</v>
      </c>
    </row>
    <row r="185" spans="2:7">
      <c r="B185" s="9">
        <f>IF(ROW()-14&gt;$C$10,"",ROW()-14)</f>
        <v>0</v>
      </c>
      <c r="C185" s="14">
        <f>IF($B185="","",$C$5+$B185)</f>
        <v>0</v>
      </c>
      <c r="D185" s="9">
        <f>IF($B185="","",$B185)</f>
        <v>0</v>
      </c>
      <c r="E185" s="9">
        <f>IF($B185="","",LOOKUP($C185,Ставка!$B$5:$B$400,Ставка!$C$5:$C$400))</f>
        <v>0</v>
      </c>
      <c r="F185" s="9">
        <f>IF($B185="","",IF($C$7=0,300,IF($D185&lt;=30,300,IF($D185&lt;=90,150,300))))</f>
        <v>0</v>
      </c>
      <c r="G185" s="11">
        <f>IF($B185="","",$C$4*$E185/100/$F185)</f>
        <v>0</v>
      </c>
    </row>
    <row r="186" spans="2:7">
      <c r="B186" s="9">
        <f>IF(ROW()-14&gt;$C$10,"",ROW()-14)</f>
        <v>0</v>
      </c>
      <c r="C186" s="14">
        <f>IF($B186="","",$C$5+$B186)</f>
        <v>0</v>
      </c>
      <c r="D186" s="9">
        <f>IF($B186="","",$B186)</f>
        <v>0</v>
      </c>
      <c r="E186" s="9">
        <f>IF($B186="","",LOOKUP($C186,Ставка!$B$5:$B$400,Ставка!$C$5:$C$400))</f>
        <v>0</v>
      </c>
      <c r="F186" s="9">
        <f>IF($B186="","",IF($C$7=0,300,IF($D186&lt;=30,300,IF($D186&lt;=90,150,300))))</f>
        <v>0</v>
      </c>
      <c r="G186" s="11">
        <f>IF($B186="","",$C$4*$E186/100/$F186)</f>
        <v>0</v>
      </c>
    </row>
    <row r="187" spans="2:7">
      <c r="B187" s="9">
        <f>IF(ROW()-14&gt;$C$10,"",ROW()-14)</f>
        <v>0</v>
      </c>
      <c r="C187" s="14">
        <f>IF($B187="","",$C$5+$B187)</f>
        <v>0</v>
      </c>
      <c r="D187" s="9">
        <f>IF($B187="","",$B187)</f>
        <v>0</v>
      </c>
      <c r="E187" s="9">
        <f>IF($B187="","",LOOKUP($C187,Ставка!$B$5:$B$400,Ставка!$C$5:$C$400))</f>
        <v>0</v>
      </c>
      <c r="F187" s="9">
        <f>IF($B187="","",IF($C$7=0,300,IF($D187&lt;=30,300,IF($D187&lt;=90,150,300))))</f>
        <v>0</v>
      </c>
      <c r="G187" s="11">
        <f>IF($B187="","",$C$4*$E187/100/$F187)</f>
        <v>0</v>
      </c>
    </row>
    <row r="188" spans="2:7">
      <c r="B188" s="9">
        <f>IF(ROW()-14&gt;$C$10,"",ROW()-14)</f>
        <v>0</v>
      </c>
      <c r="C188" s="14">
        <f>IF($B188="","",$C$5+$B188)</f>
        <v>0</v>
      </c>
      <c r="D188" s="9">
        <f>IF($B188="","",$B188)</f>
        <v>0</v>
      </c>
      <c r="E188" s="9">
        <f>IF($B188="","",LOOKUP($C188,Ставка!$B$5:$B$400,Ставка!$C$5:$C$400))</f>
        <v>0</v>
      </c>
      <c r="F188" s="9">
        <f>IF($B188="","",IF($C$7=0,300,IF($D188&lt;=30,300,IF($D188&lt;=90,150,300))))</f>
        <v>0</v>
      </c>
      <c r="G188" s="11">
        <f>IF($B188="","",$C$4*$E188/100/$F188)</f>
        <v>0</v>
      </c>
    </row>
    <row r="189" spans="2:7">
      <c r="B189" s="9">
        <f>IF(ROW()-14&gt;$C$10,"",ROW()-14)</f>
        <v>0</v>
      </c>
      <c r="C189" s="14">
        <f>IF($B189="","",$C$5+$B189)</f>
        <v>0</v>
      </c>
      <c r="D189" s="9">
        <f>IF($B189="","",$B189)</f>
        <v>0</v>
      </c>
      <c r="E189" s="9">
        <f>IF($B189="","",LOOKUP($C189,Ставка!$B$5:$B$400,Ставка!$C$5:$C$400))</f>
        <v>0</v>
      </c>
      <c r="F189" s="9">
        <f>IF($B189="","",IF($C$7=0,300,IF($D189&lt;=30,300,IF($D189&lt;=90,150,300))))</f>
        <v>0</v>
      </c>
      <c r="G189" s="11">
        <f>IF($B189="","",$C$4*$E189/100/$F189)</f>
        <v>0</v>
      </c>
    </row>
    <row r="190" spans="2:7">
      <c r="B190" s="9">
        <f>IF(ROW()-14&gt;$C$10,"",ROW()-14)</f>
        <v>0</v>
      </c>
      <c r="C190" s="14">
        <f>IF($B190="","",$C$5+$B190)</f>
        <v>0</v>
      </c>
      <c r="D190" s="9">
        <f>IF($B190="","",$B190)</f>
        <v>0</v>
      </c>
      <c r="E190" s="9">
        <f>IF($B190="","",LOOKUP($C190,Ставка!$B$5:$B$400,Ставка!$C$5:$C$400))</f>
        <v>0</v>
      </c>
      <c r="F190" s="9">
        <f>IF($B190="","",IF($C$7=0,300,IF($D190&lt;=30,300,IF($D190&lt;=90,150,300))))</f>
        <v>0</v>
      </c>
      <c r="G190" s="11">
        <f>IF($B190="","",$C$4*$E190/100/$F190)</f>
        <v>0</v>
      </c>
    </row>
    <row r="191" spans="2:7">
      <c r="B191" s="9">
        <f>IF(ROW()-14&gt;$C$10,"",ROW()-14)</f>
        <v>0</v>
      </c>
      <c r="C191" s="14">
        <f>IF($B191="","",$C$5+$B191)</f>
        <v>0</v>
      </c>
      <c r="D191" s="9">
        <f>IF($B191="","",$B191)</f>
        <v>0</v>
      </c>
      <c r="E191" s="9">
        <f>IF($B191="","",LOOKUP($C191,Ставка!$B$5:$B$400,Ставка!$C$5:$C$400))</f>
        <v>0</v>
      </c>
      <c r="F191" s="9">
        <f>IF($B191="","",IF($C$7=0,300,IF($D191&lt;=30,300,IF($D191&lt;=90,150,300))))</f>
        <v>0</v>
      </c>
      <c r="G191" s="11">
        <f>IF($B191="","",$C$4*$E191/100/$F191)</f>
        <v>0</v>
      </c>
    </row>
    <row r="192" spans="2:7">
      <c r="B192" s="9">
        <f>IF(ROW()-14&gt;$C$10,"",ROW()-14)</f>
        <v>0</v>
      </c>
      <c r="C192" s="14">
        <f>IF($B192="","",$C$5+$B192)</f>
        <v>0</v>
      </c>
      <c r="D192" s="9">
        <f>IF($B192="","",$B192)</f>
        <v>0</v>
      </c>
      <c r="E192" s="9">
        <f>IF($B192="","",LOOKUP($C192,Ставка!$B$5:$B$400,Ставка!$C$5:$C$400))</f>
        <v>0</v>
      </c>
      <c r="F192" s="9">
        <f>IF($B192="","",IF($C$7=0,300,IF($D192&lt;=30,300,IF($D192&lt;=90,150,300))))</f>
        <v>0</v>
      </c>
      <c r="G192" s="11">
        <f>IF($B192="","",$C$4*$E192/100/$F192)</f>
        <v>0</v>
      </c>
    </row>
    <row r="193" spans="2:7">
      <c r="B193" s="9">
        <f>IF(ROW()-14&gt;$C$10,"",ROW()-14)</f>
        <v>0</v>
      </c>
      <c r="C193" s="14">
        <f>IF($B193="","",$C$5+$B193)</f>
        <v>0</v>
      </c>
      <c r="D193" s="9">
        <f>IF($B193="","",$B193)</f>
        <v>0</v>
      </c>
      <c r="E193" s="9">
        <f>IF($B193="","",LOOKUP($C193,Ставка!$B$5:$B$400,Ставка!$C$5:$C$400))</f>
        <v>0</v>
      </c>
      <c r="F193" s="9">
        <f>IF($B193="","",IF($C$7=0,300,IF($D193&lt;=30,300,IF($D193&lt;=90,150,300))))</f>
        <v>0</v>
      </c>
      <c r="G193" s="11">
        <f>IF($B193="","",$C$4*$E193/100/$F193)</f>
        <v>0</v>
      </c>
    </row>
    <row r="194" spans="2:7">
      <c r="B194" s="9">
        <f>IF(ROW()-14&gt;$C$10,"",ROW()-14)</f>
        <v>0</v>
      </c>
      <c r="C194" s="14">
        <f>IF($B194="","",$C$5+$B194)</f>
        <v>0</v>
      </c>
      <c r="D194" s="9">
        <f>IF($B194="","",$B194)</f>
        <v>0</v>
      </c>
      <c r="E194" s="9">
        <f>IF($B194="","",LOOKUP($C194,Ставка!$B$5:$B$400,Ставка!$C$5:$C$400))</f>
        <v>0</v>
      </c>
      <c r="F194" s="9">
        <f>IF($B194="","",IF($C$7=0,300,IF($D194&lt;=30,300,IF($D194&lt;=90,150,300))))</f>
        <v>0</v>
      </c>
      <c r="G194" s="11">
        <f>IF($B194="","",$C$4*$E194/100/$F194)</f>
        <v>0</v>
      </c>
    </row>
    <row r="195" spans="2:7">
      <c r="B195" s="9">
        <f>IF(ROW()-14&gt;$C$10,"",ROW()-14)</f>
        <v>0</v>
      </c>
      <c r="C195" s="14">
        <f>IF($B195="","",$C$5+$B195)</f>
        <v>0</v>
      </c>
      <c r="D195" s="9">
        <f>IF($B195="","",$B195)</f>
        <v>0</v>
      </c>
      <c r="E195" s="9">
        <f>IF($B195="","",LOOKUP($C195,Ставка!$B$5:$B$400,Ставка!$C$5:$C$400))</f>
        <v>0</v>
      </c>
      <c r="F195" s="9">
        <f>IF($B195="","",IF($C$7=0,300,IF($D195&lt;=30,300,IF($D195&lt;=90,150,300))))</f>
        <v>0</v>
      </c>
      <c r="G195" s="11">
        <f>IF($B195="","",$C$4*$E195/100/$F195)</f>
        <v>0</v>
      </c>
    </row>
    <row r="196" spans="2:7">
      <c r="B196" s="9">
        <f>IF(ROW()-14&gt;$C$10,"",ROW()-14)</f>
        <v>0</v>
      </c>
      <c r="C196" s="14">
        <f>IF($B196="","",$C$5+$B196)</f>
        <v>0</v>
      </c>
      <c r="D196" s="9">
        <f>IF($B196="","",$B196)</f>
        <v>0</v>
      </c>
      <c r="E196" s="9">
        <f>IF($B196="","",LOOKUP($C196,Ставка!$B$5:$B$400,Ставка!$C$5:$C$400))</f>
        <v>0</v>
      </c>
      <c r="F196" s="9">
        <f>IF($B196="","",IF($C$7=0,300,IF($D196&lt;=30,300,IF($D196&lt;=90,150,300))))</f>
        <v>0</v>
      </c>
      <c r="G196" s="11">
        <f>IF($B196="","",$C$4*$E196/100/$F196)</f>
        <v>0</v>
      </c>
    </row>
    <row r="197" spans="2:7">
      <c r="B197" s="9">
        <f>IF(ROW()-14&gt;$C$10,"",ROW()-14)</f>
        <v>0</v>
      </c>
      <c r="C197" s="14">
        <f>IF($B197="","",$C$5+$B197)</f>
        <v>0</v>
      </c>
      <c r="D197" s="9">
        <f>IF($B197="","",$B197)</f>
        <v>0</v>
      </c>
      <c r="E197" s="9">
        <f>IF($B197="","",LOOKUP($C197,Ставка!$B$5:$B$400,Ставка!$C$5:$C$400))</f>
        <v>0</v>
      </c>
      <c r="F197" s="9">
        <f>IF($B197="","",IF($C$7=0,300,IF($D197&lt;=30,300,IF($D197&lt;=90,150,300))))</f>
        <v>0</v>
      </c>
      <c r="G197" s="11">
        <f>IF($B197="","",$C$4*$E197/100/$F197)</f>
        <v>0</v>
      </c>
    </row>
    <row r="198" spans="2:7">
      <c r="B198" s="9">
        <f>IF(ROW()-14&gt;$C$10,"",ROW()-14)</f>
        <v>0</v>
      </c>
      <c r="C198" s="14">
        <f>IF($B198="","",$C$5+$B198)</f>
        <v>0</v>
      </c>
      <c r="D198" s="9">
        <f>IF($B198="","",$B198)</f>
        <v>0</v>
      </c>
      <c r="E198" s="9">
        <f>IF($B198="","",LOOKUP($C198,Ставка!$B$5:$B$400,Ставка!$C$5:$C$400))</f>
        <v>0</v>
      </c>
      <c r="F198" s="9">
        <f>IF($B198="","",IF($C$7=0,300,IF($D198&lt;=30,300,IF($D198&lt;=90,150,300))))</f>
        <v>0</v>
      </c>
      <c r="G198" s="11">
        <f>IF($B198="","",$C$4*$E198/100/$F198)</f>
        <v>0</v>
      </c>
    </row>
    <row r="199" spans="2:7">
      <c r="B199" s="9">
        <f>IF(ROW()-14&gt;$C$10,"",ROW()-14)</f>
        <v>0</v>
      </c>
      <c r="C199" s="14">
        <f>IF($B199="","",$C$5+$B199)</f>
        <v>0</v>
      </c>
      <c r="D199" s="9">
        <f>IF($B199="","",$B199)</f>
        <v>0</v>
      </c>
      <c r="E199" s="9">
        <f>IF($B199="","",LOOKUP($C199,Ставка!$B$5:$B$400,Ставка!$C$5:$C$400))</f>
        <v>0</v>
      </c>
      <c r="F199" s="9">
        <f>IF($B199="","",IF($C$7=0,300,IF($D199&lt;=30,300,IF($D199&lt;=90,150,300))))</f>
        <v>0</v>
      </c>
      <c r="G199" s="11">
        <f>IF($B199="","",$C$4*$E199/100/$F199)</f>
        <v>0</v>
      </c>
    </row>
    <row r="200" spans="2:7">
      <c r="B200" s="9">
        <f>IF(ROW()-14&gt;$C$10,"",ROW()-14)</f>
        <v>0</v>
      </c>
      <c r="C200" s="14">
        <f>IF($B200="","",$C$5+$B200)</f>
        <v>0</v>
      </c>
      <c r="D200" s="9">
        <f>IF($B200="","",$B200)</f>
        <v>0</v>
      </c>
      <c r="E200" s="9">
        <f>IF($B200="","",LOOKUP($C200,Ставка!$B$5:$B$400,Ставка!$C$5:$C$400))</f>
        <v>0</v>
      </c>
      <c r="F200" s="9">
        <f>IF($B200="","",IF($C$7=0,300,IF($D200&lt;=30,300,IF($D200&lt;=90,150,300))))</f>
        <v>0</v>
      </c>
      <c r="G200" s="11">
        <f>IF($B200="","",$C$4*$E200/100/$F200)</f>
        <v>0</v>
      </c>
    </row>
    <row r="201" spans="2:7">
      <c r="B201" s="9">
        <f>IF(ROW()-14&gt;$C$10,"",ROW()-14)</f>
        <v>0</v>
      </c>
      <c r="C201" s="14">
        <f>IF($B201="","",$C$5+$B201)</f>
        <v>0</v>
      </c>
      <c r="D201" s="9">
        <f>IF($B201="","",$B201)</f>
        <v>0</v>
      </c>
      <c r="E201" s="9">
        <f>IF($B201="","",LOOKUP($C201,Ставка!$B$5:$B$400,Ставка!$C$5:$C$400))</f>
        <v>0</v>
      </c>
      <c r="F201" s="9">
        <f>IF($B201="","",IF($C$7=0,300,IF($D201&lt;=30,300,IF($D201&lt;=90,150,300))))</f>
        <v>0</v>
      </c>
      <c r="G201" s="11">
        <f>IF($B201="","",$C$4*$E201/100/$F201)</f>
        <v>0</v>
      </c>
    </row>
    <row r="202" spans="2:7">
      <c r="B202" s="9">
        <f>IF(ROW()-14&gt;$C$10,"",ROW()-14)</f>
        <v>0</v>
      </c>
      <c r="C202" s="14">
        <f>IF($B202="","",$C$5+$B202)</f>
        <v>0</v>
      </c>
      <c r="D202" s="9">
        <f>IF($B202="","",$B202)</f>
        <v>0</v>
      </c>
      <c r="E202" s="9">
        <f>IF($B202="","",LOOKUP($C202,Ставка!$B$5:$B$400,Ставка!$C$5:$C$400))</f>
        <v>0</v>
      </c>
      <c r="F202" s="9">
        <f>IF($B202="","",IF($C$7=0,300,IF($D202&lt;=30,300,IF($D202&lt;=90,150,300))))</f>
        <v>0</v>
      </c>
      <c r="G202" s="11">
        <f>IF($B202="","",$C$4*$E202/100/$F202)</f>
        <v>0</v>
      </c>
    </row>
    <row r="203" spans="2:7">
      <c r="B203" s="9">
        <f>IF(ROW()-14&gt;$C$10,"",ROW()-14)</f>
        <v>0</v>
      </c>
      <c r="C203" s="14">
        <f>IF($B203="","",$C$5+$B203)</f>
        <v>0</v>
      </c>
      <c r="D203" s="9">
        <f>IF($B203="","",$B203)</f>
        <v>0</v>
      </c>
      <c r="E203" s="9">
        <f>IF($B203="","",LOOKUP($C203,Ставка!$B$5:$B$400,Ставка!$C$5:$C$400))</f>
        <v>0</v>
      </c>
      <c r="F203" s="9">
        <f>IF($B203="","",IF($C$7=0,300,IF($D203&lt;=30,300,IF($D203&lt;=90,150,300))))</f>
        <v>0</v>
      </c>
      <c r="G203" s="11">
        <f>IF($B203="","",$C$4*$E203/100/$F203)</f>
        <v>0</v>
      </c>
    </row>
    <row r="204" spans="2:7">
      <c r="B204" s="9">
        <f>IF(ROW()-14&gt;$C$10,"",ROW()-14)</f>
        <v>0</v>
      </c>
      <c r="C204" s="14">
        <f>IF($B204="","",$C$5+$B204)</f>
        <v>0</v>
      </c>
      <c r="D204" s="9">
        <f>IF($B204="","",$B204)</f>
        <v>0</v>
      </c>
      <c r="E204" s="9">
        <f>IF($B204="","",LOOKUP($C204,Ставка!$B$5:$B$400,Ставка!$C$5:$C$400))</f>
        <v>0</v>
      </c>
      <c r="F204" s="9">
        <f>IF($B204="","",IF($C$7=0,300,IF($D204&lt;=30,300,IF($D204&lt;=90,150,300))))</f>
        <v>0</v>
      </c>
      <c r="G204" s="11">
        <f>IF($B204="","",$C$4*$E204/100/$F204)</f>
        <v>0</v>
      </c>
    </row>
    <row r="205" spans="2:7">
      <c r="B205" s="9">
        <f>IF(ROW()-14&gt;$C$10,"",ROW()-14)</f>
        <v>0</v>
      </c>
      <c r="C205" s="14">
        <f>IF($B205="","",$C$5+$B205)</f>
        <v>0</v>
      </c>
      <c r="D205" s="9">
        <f>IF($B205="","",$B205)</f>
        <v>0</v>
      </c>
      <c r="E205" s="9">
        <f>IF($B205="","",LOOKUP($C205,Ставка!$B$5:$B$400,Ставка!$C$5:$C$400))</f>
        <v>0</v>
      </c>
      <c r="F205" s="9">
        <f>IF($B205="","",IF($C$7=0,300,IF($D205&lt;=30,300,IF($D205&lt;=90,150,300))))</f>
        <v>0</v>
      </c>
      <c r="G205" s="11">
        <f>IF($B205="","",$C$4*$E205/100/$F205)</f>
        <v>0</v>
      </c>
    </row>
    <row r="206" spans="2:7">
      <c r="B206" s="9">
        <f>IF(ROW()-14&gt;$C$10,"",ROW()-14)</f>
        <v>0</v>
      </c>
      <c r="C206" s="14">
        <f>IF($B206="","",$C$5+$B206)</f>
        <v>0</v>
      </c>
      <c r="D206" s="9">
        <f>IF($B206="","",$B206)</f>
        <v>0</v>
      </c>
      <c r="E206" s="9">
        <f>IF($B206="","",LOOKUP($C206,Ставка!$B$5:$B$400,Ставка!$C$5:$C$400))</f>
        <v>0</v>
      </c>
      <c r="F206" s="9">
        <f>IF($B206="","",IF($C$7=0,300,IF($D206&lt;=30,300,IF($D206&lt;=90,150,300))))</f>
        <v>0</v>
      </c>
      <c r="G206" s="11">
        <f>IF($B206="","",$C$4*$E206/100/$F206)</f>
        <v>0</v>
      </c>
    </row>
    <row r="207" spans="2:7">
      <c r="B207" s="9">
        <f>IF(ROW()-14&gt;$C$10,"",ROW()-14)</f>
        <v>0</v>
      </c>
      <c r="C207" s="14">
        <f>IF($B207="","",$C$5+$B207)</f>
        <v>0</v>
      </c>
      <c r="D207" s="9">
        <f>IF($B207="","",$B207)</f>
        <v>0</v>
      </c>
      <c r="E207" s="9">
        <f>IF($B207="","",LOOKUP($C207,Ставка!$B$5:$B$400,Ставка!$C$5:$C$400))</f>
        <v>0</v>
      </c>
      <c r="F207" s="9">
        <f>IF($B207="","",IF($C$7=0,300,IF($D207&lt;=30,300,IF($D207&lt;=90,150,300))))</f>
        <v>0</v>
      </c>
      <c r="G207" s="11">
        <f>IF($B207="","",$C$4*$E207/100/$F207)</f>
        <v>0</v>
      </c>
    </row>
    <row r="208" spans="2:7">
      <c r="B208" s="9">
        <f>IF(ROW()-14&gt;$C$10,"",ROW()-14)</f>
        <v>0</v>
      </c>
      <c r="C208" s="14">
        <f>IF($B208="","",$C$5+$B208)</f>
        <v>0</v>
      </c>
      <c r="D208" s="9">
        <f>IF($B208="","",$B208)</f>
        <v>0</v>
      </c>
      <c r="E208" s="9">
        <f>IF($B208="","",LOOKUP($C208,Ставка!$B$5:$B$400,Ставка!$C$5:$C$400))</f>
        <v>0</v>
      </c>
      <c r="F208" s="9">
        <f>IF($B208="","",IF($C$7=0,300,IF($D208&lt;=30,300,IF($D208&lt;=90,150,300))))</f>
        <v>0</v>
      </c>
      <c r="G208" s="11">
        <f>IF($B208="","",$C$4*$E208/100/$F208)</f>
        <v>0</v>
      </c>
    </row>
    <row r="209" spans="2:7">
      <c r="B209" s="9">
        <f>IF(ROW()-14&gt;$C$10,"",ROW()-14)</f>
        <v>0</v>
      </c>
      <c r="C209" s="14">
        <f>IF($B209="","",$C$5+$B209)</f>
        <v>0</v>
      </c>
      <c r="D209" s="9">
        <f>IF($B209="","",$B209)</f>
        <v>0</v>
      </c>
      <c r="E209" s="9">
        <f>IF($B209="","",LOOKUP($C209,Ставка!$B$5:$B$400,Ставка!$C$5:$C$400))</f>
        <v>0</v>
      </c>
      <c r="F209" s="9">
        <f>IF($B209="","",IF($C$7=0,300,IF($D209&lt;=30,300,IF($D209&lt;=90,150,300))))</f>
        <v>0</v>
      </c>
      <c r="G209" s="11">
        <f>IF($B209="","",$C$4*$E209/100/$F209)</f>
        <v>0</v>
      </c>
    </row>
    <row r="210" spans="2:7">
      <c r="B210" s="9">
        <f>IF(ROW()-14&gt;$C$10,"",ROW()-14)</f>
        <v>0</v>
      </c>
      <c r="C210" s="14">
        <f>IF($B210="","",$C$5+$B210)</f>
        <v>0</v>
      </c>
      <c r="D210" s="9">
        <f>IF($B210="","",$B210)</f>
        <v>0</v>
      </c>
      <c r="E210" s="9">
        <f>IF($B210="","",LOOKUP($C210,Ставка!$B$5:$B$400,Ставка!$C$5:$C$400))</f>
        <v>0</v>
      </c>
      <c r="F210" s="9">
        <f>IF($B210="","",IF($C$7=0,300,IF($D210&lt;=30,300,IF($D210&lt;=90,150,300))))</f>
        <v>0</v>
      </c>
      <c r="G210" s="11">
        <f>IF($B210="","",$C$4*$E210/100/$F210)</f>
        <v>0</v>
      </c>
    </row>
    <row r="211" spans="2:7">
      <c r="B211" s="9">
        <f>IF(ROW()-14&gt;$C$10,"",ROW()-14)</f>
        <v>0</v>
      </c>
      <c r="C211" s="14">
        <f>IF($B211="","",$C$5+$B211)</f>
        <v>0</v>
      </c>
      <c r="D211" s="9">
        <f>IF($B211="","",$B211)</f>
        <v>0</v>
      </c>
      <c r="E211" s="9">
        <f>IF($B211="","",LOOKUP($C211,Ставка!$B$5:$B$400,Ставка!$C$5:$C$400))</f>
        <v>0</v>
      </c>
      <c r="F211" s="9">
        <f>IF($B211="","",IF($C$7=0,300,IF($D211&lt;=30,300,IF($D211&lt;=90,150,300))))</f>
        <v>0</v>
      </c>
      <c r="G211" s="11">
        <f>IF($B211="","",$C$4*$E211/100/$F211)</f>
        <v>0</v>
      </c>
    </row>
    <row r="212" spans="2:7">
      <c r="B212" s="9">
        <f>IF(ROW()-14&gt;$C$10,"",ROW()-14)</f>
        <v>0</v>
      </c>
      <c r="C212" s="14">
        <f>IF($B212="","",$C$5+$B212)</f>
        <v>0</v>
      </c>
      <c r="D212" s="9">
        <f>IF($B212="","",$B212)</f>
        <v>0</v>
      </c>
      <c r="E212" s="9">
        <f>IF($B212="","",LOOKUP($C212,Ставка!$B$5:$B$400,Ставка!$C$5:$C$400))</f>
        <v>0</v>
      </c>
      <c r="F212" s="9">
        <f>IF($B212="","",IF($C$7=0,300,IF($D212&lt;=30,300,IF($D212&lt;=90,150,300))))</f>
        <v>0</v>
      </c>
      <c r="G212" s="11">
        <f>IF($B212="","",$C$4*$E212/100/$F212)</f>
        <v>0</v>
      </c>
    </row>
    <row r="213" spans="2:7">
      <c r="B213" s="9">
        <f>IF(ROW()-14&gt;$C$10,"",ROW()-14)</f>
        <v>0</v>
      </c>
      <c r="C213" s="14">
        <f>IF($B213="","",$C$5+$B213)</f>
        <v>0</v>
      </c>
      <c r="D213" s="9">
        <f>IF($B213="","",$B213)</f>
        <v>0</v>
      </c>
      <c r="E213" s="9">
        <f>IF($B213="","",LOOKUP($C213,Ставка!$B$5:$B$400,Ставка!$C$5:$C$400))</f>
        <v>0</v>
      </c>
      <c r="F213" s="9">
        <f>IF($B213="","",IF($C$7=0,300,IF($D213&lt;=30,300,IF($D213&lt;=90,150,300))))</f>
        <v>0</v>
      </c>
      <c r="G213" s="11">
        <f>IF($B213="","",$C$4*$E213/100/$F213)</f>
        <v>0</v>
      </c>
    </row>
    <row r="214" spans="2:7">
      <c r="B214" s="9">
        <f>IF(ROW()-14&gt;$C$10,"",ROW()-14)</f>
        <v>0</v>
      </c>
      <c r="C214" s="14">
        <f>IF($B214="","",$C$5+$B214)</f>
        <v>0</v>
      </c>
      <c r="D214" s="9">
        <f>IF($B214="","",$B214)</f>
        <v>0</v>
      </c>
      <c r="E214" s="9">
        <f>IF($B214="","",LOOKUP($C214,Ставка!$B$5:$B$400,Ставка!$C$5:$C$400))</f>
        <v>0</v>
      </c>
      <c r="F214" s="9">
        <f>IF($B214="","",IF($C$7=0,300,IF($D214&lt;=30,300,IF($D214&lt;=90,150,300))))</f>
        <v>0</v>
      </c>
      <c r="G214" s="11">
        <f>IF($B214="","",$C$4*$E214/100/$F214)</f>
        <v>0</v>
      </c>
    </row>
    <row r="215" spans="2:7">
      <c r="B215" s="9">
        <f>IF(ROW()-14&gt;$C$10,"",ROW()-14)</f>
        <v>0</v>
      </c>
      <c r="C215" s="14">
        <f>IF($B215="","",$C$5+$B215)</f>
        <v>0</v>
      </c>
      <c r="D215" s="9">
        <f>IF($B215="","",$B215)</f>
        <v>0</v>
      </c>
      <c r="E215" s="9">
        <f>IF($B215="","",LOOKUP($C215,Ставка!$B$5:$B$400,Ставка!$C$5:$C$400))</f>
        <v>0</v>
      </c>
      <c r="F215" s="9">
        <f>IF($B215="","",IF($C$7=0,300,IF($D215&lt;=30,300,IF($D215&lt;=90,150,300))))</f>
        <v>0</v>
      </c>
      <c r="G215" s="11">
        <f>IF($B215="","",$C$4*$E215/100/$F215)</f>
        <v>0</v>
      </c>
    </row>
    <row r="216" spans="2:7">
      <c r="B216" s="9">
        <f>IF(ROW()-14&gt;$C$10,"",ROW()-14)</f>
        <v>0</v>
      </c>
      <c r="C216" s="14">
        <f>IF($B216="","",$C$5+$B216)</f>
        <v>0</v>
      </c>
      <c r="D216" s="9">
        <f>IF($B216="","",$B216)</f>
        <v>0</v>
      </c>
      <c r="E216" s="9">
        <f>IF($B216="","",LOOKUP($C216,Ставка!$B$5:$B$400,Ставка!$C$5:$C$400))</f>
        <v>0</v>
      </c>
      <c r="F216" s="9">
        <f>IF($B216="","",IF($C$7=0,300,IF($D216&lt;=30,300,IF($D216&lt;=90,150,300))))</f>
        <v>0</v>
      </c>
      <c r="G216" s="11">
        <f>IF($B216="","",$C$4*$E216/100/$F216)</f>
        <v>0</v>
      </c>
    </row>
    <row r="217" spans="2:7">
      <c r="B217" s="9">
        <f>IF(ROW()-14&gt;$C$10,"",ROW()-14)</f>
        <v>0</v>
      </c>
      <c r="C217" s="14">
        <f>IF($B217="","",$C$5+$B217)</f>
        <v>0</v>
      </c>
      <c r="D217" s="9">
        <f>IF($B217="","",$B217)</f>
        <v>0</v>
      </c>
      <c r="E217" s="9">
        <f>IF($B217="","",LOOKUP($C217,Ставка!$B$5:$B$400,Ставка!$C$5:$C$400))</f>
        <v>0</v>
      </c>
      <c r="F217" s="9">
        <f>IF($B217="","",IF($C$7=0,300,IF($D217&lt;=30,300,IF($D217&lt;=90,150,300))))</f>
        <v>0</v>
      </c>
      <c r="G217" s="11">
        <f>IF($B217="","",$C$4*$E217/100/$F217)</f>
        <v>0</v>
      </c>
    </row>
    <row r="218" spans="2:7">
      <c r="B218" s="9">
        <f>IF(ROW()-14&gt;$C$10,"",ROW()-14)</f>
        <v>0</v>
      </c>
      <c r="C218" s="14">
        <f>IF($B218="","",$C$5+$B218)</f>
        <v>0</v>
      </c>
      <c r="D218" s="9">
        <f>IF($B218="","",$B218)</f>
        <v>0</v>
      </c>
      <c r="E218" s="9">
        <f>IF($B218="","",LOOKUP($C218,Ставка!$B$5:$B$400,Ставка!$C$5:$C$400))</f>
        <v>0</v>
      </c>
      <c r="F218" s="9">
        <f>IF($B218="","",IF($C$7=0,300,IF($D218&lt;=30,300,IF($D218&lt;=90,150,300))))</f>
        <v>0</v>
      </c>
      <c r="G218" s="11">
        <f>IF($B218="","",$C$4*$E218/100/$F218)</f>
        <v>0</v>
      </c>
    </row>
    <row r="219" spans="2:7">
      <c r="B219" s="9">
        <f>IF(ROW()-14&gt;$C$10,"",ROW()-14)</f>
        <v>0</v>
      </c>
      <c r="C219" s="14">
        <f>IF($B219="","",$C$5+$B219)</f>
        <v>0</v>
      </c>
      <c r="D219" s="9">
        <f>IF($B219="","",$B219)</f>
        <v>0</v>
      </c>
      <c r="E219" s="9">
        <f>IF($B219="","",LOOKUP($C219,Ставка!$B$5:$B$400,Ставка!$C$5:$C$400))</f>
        <v>0</v>
      </c>
      <c r="F219" s="9">
        <f>IF($B219="","",IF($C$7=0,300,IF($D219&lt;=30,300,IF($D219&lt;=90,150,300))))</f>
        <v>0</v>
      </c>
      <c r="G219" s="11">
        <f>IF($B219="","",$C$4*$E219/100/$F219)</f>
        <v>0</v>
      </c>
    </row>
    <row r="220" spans="2:7">
      <c r="B220" s="9">
        <f>IF(ROW()-14&gt;$C$10,"",ROW()-14)</f>
        <v>0</v>
      </c>
      <c r="C220" s="14">
        <f>IF($B220="","",$C$5+$B220)</f>
        <v>0</v>
      </c>
      <c r="D220" s="9">
        <f>IF($B220="","",$B220)</f>
        <v>0</v>
      </c>
      <c r="E220" s="9">
        <f>IF($B220="","",LOOKUP($C220,Ставка!$B$5:$B$400,Ставка!$C$5:$C$400))</f>
        <v>0</v>
      </c>
      <c r="F220" s="9">
        <f>IF($B220="","",IF($C$7=0,300,IF($D220&lt;=30,300,IF($D220&lt;=90,150,300))))</f>
        <v>0</v>
      </c>
      <c r="G220" s="11">
        <f>IF($B220="","",$C$4*$E220/100/$F220)</f>
        <v>0</v>
      </c>
    </row>
    <row r="221" spans="2:7">
      <c r="B221" s="9">
        <f>IF(ROW()-14&gt;$C$10,"",ROW()-14)</f>
        <v>0</v>
      </c>
      <c r="C221" s="14">
        <f>IF($B221="","",$C$5+$B221)</f>
        <v>0</v>
      </c>
      <c r="D221" s="9">
        <f>IF($B221="","",$B221)</f>
        <v>0</v>
      </c>
      <c r="E221" s="9">
        <f>IF($B221="","",LOOKUP($C221,Ставка!$B$5:$B$400,Ставка!$C$5:$C$400))</f>
        <v>0</v>
      </c>
      <c r="F221" s="9">
        <f>IF($B221="","",IF($C$7=0,300,IF($D221&lt;=30,300,IF($D221&lt;=90,150,300))))</f>
        <v>0</v>
      </c>
      <c r="G221" s="11">
        <f>IF($B221="","",$C$4*$E221/100/$F221)</f>
        <v>0</v>
      </c>
    </row>
    <row r="222" spans="2:7">
      <c r="B222" s="9">
        <f>IF(ROW()-14&gt;$C$10,"",ROW()-14)</f>
        <v>0</v>
      </c>
      <c r="C222" s="14">
        <f>IF($B222="","",$C$5+$B222)</f>
        <v>0</v>
      </c>
      <c r="D222" s="9">
        <f>IF($B222="","",$B222)</f>
        <v>0</v>
      </c>
      <c r="E222" s="9">
        <f>IF($B222="","",LOOKUP($C222,Ставка!$B$5:$B$400,Ставка!$C$5:$C$400))</f>
        <v>0</v>
      </c>
      <c r="F222" s="9">
        <f>IF($B222="","",IF($C$7=0,300,IF($D222&lt;=30,300,IF($D222&lt;=90,150,300))))</f>
        <v>0</v>
      </c>
      <c r="G222" s="11">
        <f>IF($B222="","",$C$4*$E222/100/$F222)</f>
        <v>0</v>
      </c>
    </row>
    <row r="223" spans="2:7">
      <c r="B223" s="9">
        <f>IF(ROW()-14&gt;$C$10,"",ROW()-14)</f>
        <v>0</v>
      </c>
      <c r="C223" s="14">
        <f>IF($B223="","",$C$5+$B223)</f>
        <v>0</v>
      </c>
      <c r="D223" s="9">
        <f>IF($B223="","",$B223)</f>
        <v>0</v>
      </c>
      <c r="E223" s="9">
        <f>IF($B223="","",LOOKUP($C223,Ставка!$B$5:$B$400,Ставка!$C$5:$C$400))</f>
        <v>0</v>
      </c>
      <c r="F223" s="9">
        <f>IF($B223="","",IF($C$7=0,300,IF($D223&lt;=30,300,IF($D223&lt;=90,150,300))))</f>
        <v>0</v>
      </c>
      <c r="G223" s="11">
        <f>IF($B223="","",$C$4*$E223/100/$F223)</f>
        <v>0</v>
      </c>
    </row>
    <row r="224" spans="2:7">
      <c r="B224" s="9">
        <f>IF(ROW()-14&gt;$C$10,"",ROW()-14)</f>
        <v>0</v>
      </c>
      <c r="C224" s="14">
        <f>IF($B224="","",$C$5+$B224)</f>
        <v>0</v>
      </c>
      <c r="D224" s="9">
        <f>IF($B224="","",$B224)</f>
        <v>0</v>
      </c>
      <c r="E224" s="9">
        <f>IF($B224="","",LOOKUP($C224,Ставка!$B$5:$B$400,Ставка!$C$5:$C$400))</f>
        <v>0</v>
      </c>
      <c r="F224" s="9">
        <f>IF($B224="","",IF($C$7=0,300,IF($D224&lt;=30,300,IF($D224&lt;=90,150,300))))</f>
        <v>0</v>
      </c>
      <c r="G224" s="11">
        <f>IF($B224="","",$C$4*$E224/100/$F224)</f>
        <v>0</v>
      </c>
    </row>
    <row r="225" spans="2:7">
      <c r="B225" s="9">
        <f>IF(ROW()-14&gt;$C$10,"",ROW()-14)</f>
        <v>0</v>
      </c>
      <c r="C225" s="14">
        <f>IF($B225="","",$C$5+$B225)</f>
        <v>0</v>
      </c>
      <c r="D225" s="9">
        <f>IF($B225="","",$B225)</f>
        <v>0</v>
      </c>
      <c r="E225" s="9">
        <f>IF($B225="","",LOOKUP($C225,Ставка!$B$5:$B$400,Ставка!$C$5:$C$400))</f>
        <v>0</v>
      </c>
      <c r="F225" s="9">
        <f>IF($B225="","",IF($C$7=0,300,IF($D225&lt;=30,300,IF($D225&lt;=90,150,300))))</f>
        <v>0</v>
      </c>
      <c r="G225" s="11">
        <f>IF($B225="","",$C$4*$E225/100/$F225)</f>
        <v>0</v>
      </c>
    </row>
    <row r="226" spans="2:7">
      <c r="B226" s="9">
        <f>IF(ROW()-14&gt;$C$10,"",ROW()-14)</f>
        <v>0</v>
      </c>
      <c r="C226" s="14">
        <f>IF($B226="","",$C$5+$B226)</f>
        <v>0</v>
      </c>
      <c r="D226" s="9">
        <f>IF($B226="","",$B226)</f>
        <v>0</v>
      </c>
      <c r="E226" s="9">
        <f>IF($B226="","",LOOKUP($C226,Ставка!$B$5:$B$400,Ставка!$C$5:$C$400))</f>
        <v>0</v>
      </c>
      <c r="F226" s="9">
        <f>IF($B226="","",IF($C$7=0,300,IF($D226&lt;=30,300,IF($D226&lt;=90,150,300))))</f>
        <v>0</v>
      </c>
      <c r="G226" s="11">
        <f>IF($B226="","",$C$4*$E226/100/$F226)</f>
        <v>0</v>
      </c>
    </row>
    <row r="227" spans="2:7">
      <c r="B227" s="9">
        <f>IF(ROW()-14&gt;$C$10,"",ROW()-14)</f>
        <v>0</v>
      </c>
      <c r="C227" s="14">
        <f>IF($B227="","",$C$5+$B227)</f>
        <v>0</v>
      </c>
      <c r="D227" s="9">
        <f>IF($B227="","",$B227)</f>
        <v>0</v>
      </c>
      <c r="E227" s="9">
        <f>IF($B227="","",LOOKUP($C227,Ставка!$B$5:$B$400,Ставка!$C$5:$C$400))</f>
        <v>0</v>
      </c>
      <c r="F227" s="9">
        <f>IF($B227="","",IF($C$7=0,300,IF($D227&lt;=30,300,IF($D227&lt;=90,150,300))))</f>
        <v>0</v>
      </c>
      <c r="G227" s="11">
        <f>IF($B227="","",$C$4*$E227/100/$F227)</f>
        <v>0</v>
      </c>
    </row>
    <row r="228" spans="2:7">
      <c r="B228" s="9">
        <f>IF(ROW()-14&gt;$C$10,"",ROW()-14)</f>
        <v>0</v>
      </c>
      <c r="C228" s="14">
        <f>IF($B228="","",$C$5+$B228)</f>
        <v>0</v>
      </c>
      <c r="D228" s="9">
        <f>IF($B228="","",$B228)</f>
        <v>0</v>
      </c>
      <c r="E228" s="9">
        <f>IF($B228="","",LOOKUP($C228,Ставка!$B$5:$B$400,Ставка!$C$5:$C$400))</f>
        <v>0</v>
      </c>
      <c r="F228" s="9">
        <f>IF($B228="","",IF($C$7=0,300,IF($D228&lt;=30,300,IF($D228&lt;=90,150,300))))</f>
        <v>0</v>
      </c>
      <c r="G228" s="11">
        <f>IF($B228="","",$C$4*$E228/100/$F228)</f>
        <v>0</v>
      </c>
    </row>
    <row r="229" spans="2:7">
      <c r="B229" s="9">
        <f>IF(ROW()-14&gt;$C$10,"",ROW()-14)</f>
        <v>0</v>
      </c>
      <c r="C229" s="14">
        <f>IF($B229="","",$C$5+$B229)</f>
        <v>0</v>
      </c>
      <c r="D229" s="9">
        <f>IF($B229="","",$B229)</f>
        <v>0</v>
      </c>
      <c r="E229" s="9">
        <f>IF($B229="","",LOOKUP($C229,Ставка!$B$5:$B$400,Ставка!$C$5:$C$400))</f>
        <v>0</v>
      </c>
      <c r="F229" s="9">
        <f>IF($B229="","",IF($C$7=0,300,IF($D229&lt;=30,300,IF($D229&lt;=90,150,300))))</f>
        <v>0</v>
      </c>
      <c r="G229" s="11">
        <f>IF($B229="","",$C$4*$E229/100/$F229)</f>
        <v>0</v>
      </c>
    </row>
    <row r="230" spans="2:7">
      <c r="B230" s="9">
        <f>IF(ROW()-14&gt;$C$10,"",ROW()-14)</f>
        <v>0</v>
      </c>
      <c r="C230" s="14">
        <f>IF($B230="","",$C$5+$B230)</f>
        <v>0</v>
      </c>
      <c r="D230" s="9">
        <f>IF($B230="","",$B230)</f>
        <v>0</v>
      </c>
      <c r="E230" s="9">
        <f>IF($B230="","",LOOKUP($C230,Ставка!$B$5:$B$400,Ставка!$C$5:$C$400))</f>
        <v>0</v>
      </c>
      <c r="F230" s="9">
        <f>IF($B230="","",IF($C$7=0,300,IF($D230&lt;=30,300,IF($D230&lt;=90,150,300))))</f>
        <v>0</v>
      </c>
      <c r="G230" s="11">
        <f>IF($B230="","",$C$4*$E230/100/$F230)</f>
        <v>0</v>
      </c>
    </row>
    <row r="231" spans="2:7">
      <c r="B231" s="9">
        <f>IF(ROW()-14&gt;$C$10,"",ROW()-14)</f>
        <v>0</v>
      </c>
      <c r="C231" s="14">
        <f>IF($B231="","",$C$5+$B231)</f>
        <v>0</v>
      </c>
      <c r="D231" s="9">
        <f>IF($B231="","",$B231)</f>
        <v>0</v>
      </c>
      <c r="E231" s="9">
        <f>IF($B231="","",LOOKUP($C231,Ставка!$B$5:$B$400,Ставка!$C$5:$C$400))</f>
        <v>0</v>
      </c>
      <c r="F231" s="9">
        <f>IF($B231="","",IF($C$7=0,300,IF($D231&lt;=30,300,IF($D231&lt;=90,150,300))))</f>
        <v>0</v>
      </c>
      <c r="G231" s="11">
        <f>IF($B231="","",$C$4*$E231/100/$F231)</f>
        <v>0</v>
      </c>
    </row>
    <row r="232" spans="2:7">
      <c r="B232" s="9">
        <f>IF(ROW()-14&gt;$C$10,"",ROW()-14)</f>
        <v>0</v>
      </c>
      <c r="C232" s="14">
        <f>IF($B232="","",$C$5+$B232)</f>
        <v>0</v>
      </c>
      <c r="D232" s="9">
        <f>IF($B232="","",$B232)</f>
        <v>0</v>
      </c>
      <c r="E232" s="9">
        <f>IF($B232="","",LOOKUP($C232,Ставка!$B$5:$B$400,Ставка!$C$5:$C$400))</f>
        <v>0</v>
      </c>
      <c r="F232" s="9">
        <f>IF($B232="","",IF($C$7=0,300,IF($D232&lt;=30,300,IF($D232&lt;=90,150,300))))</f>
        <v>0</v>
      </c>
      <c r="G232" s="11">
        <f>IF($B232="","",$C$4*$E232/100/$F232)</f>
        <v>0</v>
      </c>
    </row>
    <row r="233" spans="2:7">
      <c r="B233" s="9">
        <f>IF(ROW()-14&gt;$C$10,"",ROW()-14)</f>
        <v>0</v>
      </c>
      <c r="C233" s="14">
        <f>IF($B233="","",$C$5+$B233)</f>
        <v>0</v>
      </c>
      <c r="D233" s="9">
        <f>IF($B233="","",$B233)</f>
        <v>0</v>
      </c>
      <c r="E233" s="9">
        <f>IF($B233="","",LOOKUP($C233,Ставка!$B$5:$B$400,Ставка!$C$5:$C$400))</f>
        <v>0</v>
      </c>
      <c r="F233" s="9">
        <f>IF($B233="","",IF($C$7=0,300,IF($D233&lt;=30,300,IF($D233&lt;=90,150,300))))</f>
        <v>0</v>
      </c>
      <c r="G233" s="11">
        <f>IF($B233="","",$C$4*$E233/100/$F233)</f>
        <v>0</v>
      </c>
    </row>
    <row r="234" spans="2:7">
      <c r="B234" s="9">
        <f>IF(ROW()-14&gt;$C$10,"",ROW()-14)</f>
        <v>0</v>
      </c>
      <c r="C234" s="14">
        <f>IF($B234="","",$C$5+$B234)</f>
        <v>0</v>
      </c>
      <c r="D234" s="9">
        <f>IF($B234="","",$B234)</f>
        <v>0</v>
      </c>
      <c r="E234" s="9">
        <f>IF($B234="","",LOOKUP($C234,Ставка!$B$5:$B$400,Ставка!$C$5:$C$400))</f>
        <v>0</v>
      </c>
      <c r="F234" s="9">
        <f>IF($B234="","",IF($C$7=0,300,IF($D234&lt;=30,300,IF($D234&lt;=90,150,300))))</f>
        <v>0</v>
      </c>
      <c r="G234" s="11">
        <f>IF($B234="","",$C$4*$E234/100/$F234)</f>
        <v>0</v>
      </c>
    </row>
    <row r="235" spans="2:7">
      <c r="B235" s="9">
        <f>IF(ROW()-14&gt;$C$10,"",ROW()-14)</f>
        <v>0</v>
      </c>
      <c r="C235" s="14">
        <f>IF($B235="","",$C$5+$B235)</f>
        <v>0</v>
      </c>
      <c r="D235" s="9">
        <f>IF($B235="","",$B235)</f>
        <v>0</v>
      </c>
      <c r="E235" s="9">
        <f>IF($B235="","",LOOKUP($C235,Ставка!$B$5:$B$400,Ставка!$C$5:$C$400))</f>
        <v>0</v>
      </c>
      <c r="F235" s="9">
        <f>IF($B235="","",IF($C$7=0,300,IF($D235&lt;=30,300,IF($D235&lt;=90,150,300))))</f>
        <v>0</v>
      </c>
      <c r="G235" s="11">
        <f>IF($B235="","",$C$4*$E235/100/$F235)</f>
        <v>0</v>
      </c>
    </row>
    <row r="236" spans="2:7">
      <c r="B236" s="9">
        <f>IF(ROW()-14&gt;$C$10,"",ROW()-14)</f>
        <v>0</v>
      </c>
      <c r="C236" s="14">
        <f>IF($B236="","",$C$5+$B236)</f>
        <v>0</v>
      </c>
      <c r="D236" s="9">
        <f>IF($B236="","",$B236)</f>
        <v>0</v>
      </c>
      <c r="E236" s="9">
        <f>IF($B236="","",LOOKUP($C236,Ставка!$B$5:$B$400,Ставка!$C$5:$C$400))</f>
        <v>0</v>
      </c>
      <c r="F236" s="9">
        <f>IF($B236="","",IF($C$7=0,300,IF($D236&lt;=30,300,IF($D236&lt;=90,150,300))))</f>
        <v>0</v>
      </c>
      <c r="G236" s="11">
        <f>IF($B236="","",$C$4*$E236/100/$F236)</f>
        <v>0</v>
      </c>
    </row>
    <row r="237" spans="2:7">
      <c r="B237" s="9">
        <f>IF(ROW()-14&gt;$C$10,"",ROW()-14)</f>
        <v>0</v>
      </c>
      <c r="C237" s="14">
        <f>IF($B237="","",$C$5+$B237)</f>
        <v>0</v>
      </c>
      <c r="D237" s="9">
        <f>IF($B237="","",$B237)</f>
        <v>0</v>
      </c>
      <c r="E237" s="9">
        <f>IF($B237="","",LOOKUP($C237,Ставка!$B$5:$B$400,Ставка!$C$5:$C$400))</f>
        <v>0</v>
      </c>
      <c r="F237" s="9">
        <f>IF($B237="","",IF($C$7=0,300,IF($D237&lt;=30,300,IF($D237&lt;=90,150,300))))</f>
        <v>0</v>
      </c>
      <c r="G237" s="11">
        <f>IF($B237="","",$C$4*$E237/100/$F237)</f>
        <v>0</v>
      </c>
    </row>
    <row r="238" spans="2:7">
      <c r="B238" s="9">
        <f>IF(ROW()-14&gt;$C$10,"",ROW()-14)</f>
        <v>0</v>
      </c>
      <c r="C238" s="14">
        <f>IF($B238="","",$C$5+$B238)</f>
        <v>0</v>
      </c>
      <c r="D238" s="9">
        <f>IF($B238="","",$B238)</f>
        <v>0</v>
      </c>
      <c r="E238" s="9">
        <f>IF($B238="","",LOOKUP($C238,Ставка!$B$5:$B$400,Ставка!$C$5:$C$400))</f>
        <v>0</v>
      </c>
      <c r="F238" s="9">
        <f>IF($B238="","",IF($C$7=0,300,IF($D238&lt;=30,300,IF($D238&lt;=90,150,300))))</f>
        <v>0</v>
      </c>
      <c r="G238" s="11">
        <f>IF($B238="","",$C$4*$E238/100/$F238)</f>
        <v>0</v>
      </c>
    </row>
    <row r="239" spans="2:7">
      <c r="B239" s="9">
        <f>IF(ROW()-14&gt;$C$10,"",ROW()-14)</f>
        <v>0</v>
      </c>
      <c r="C239" s="14">
        <f>IF($B239="","",$C$5+$B239)</f>
        <v>0</v>
      </c>
      <c r="D239" s="9">
        <f>IF($B239="","",$B239)</f>
        <v>0</v>
      </c>
      <c r="E239" s="9">
        <f>IF($B239="","",LOOKUP($C239,Ставка!$B$5:$B$400,Ставка!$C$5:$C$400))</f>
        <v>0</v>
      </c>
      <c r="F239" s="9">
        <f>IF($B239="","",IF($C$7=0,300,IF($D239&lt;=30,300,IF($D239&lt;=90,150,300))))</f>
        <v>0</v>
      </c>
      <c r="G239" s="11">
        <f>IF($B239="","",$C$4*$E239/100/$F239)</f>
        <v>0</v>
      </c>
    </row>
    <row r="240" spans="2:7">
      <c r="B240" s="9">
        <f>IF(ROW()-14&gt;$C$10,"",ROW()-14)</f>
        <v>0</v>
      </c>
      <c r="C240" s="14">
        <f>IF($B240="","",$C$5+$B240)</f>
        <v>0</v>
      </c>
      <c r="D240" s="9">
        <f>IF($B240="","",$B240)</f>
        <v>0</v>
      </c>
      <c r="E240" s="9">
        <f>IF($B240="","",LOOKUP($C240,Ставка!$B$5:$B$400,Ставка!$C$5:$C$400))</f>
        <v>0</v>
      </c>
      <c r="F240" s="9">
        <f>IF($B240="","",IF($C$7=0,300,IF($D240&lt;=30,300,IF($D240&lt;=90,150,300))))</f>
        <v>0</v>
      </c>
      <c r="G240" s="11">
        <f>IF($B240="","",$C$4*$E240/100/$F240)</f>
        <v>0</v>
      </c>
    </row>
    <row r="241" spans="2:7">
      <c r="B241" s="9">
        <f>IF(ROW()-14&gt;$C$10,"",ROW()-14)</f>
        <v>0</v>
      </c>
      <c r="C241" s="14">
        <f>IF($B241="","",$C$5+$B241)</f>
        <v>0</v>
      </c>
      <c r="D241" s="9">
        <f>IF($B241="","",$B241)</f>
        <v>0</v>
      </c>
      <c r="E241" s="9">
        <f>IF($B241="","",LOOKUP($C241,Ставка!$B$5:$B$400,Ставка!$C$5:$C$400))</f>
        <v>0</v>
      </c>
      <c r="F241" s="9">
        <f>IF($B241="","",IF($C$7=0,300,IF($D241&lt;=30,300,IF($D241&lt;=90,150,300))))</f>
        <v>0</v>
      </c>
      <c r="G241" s="11">
        <f>IF($B241="","",$C$4*$E241/100/$F241)</f>
        <v>0</v>
      </c>
    </row>
    <row r="242" spans="2:7">
      <c r="B242" s="9">
        <f>IF(ROW()-14&gt;$C$10,"",ROW()-14)</f>
        <v>0</v>
      </c>
      <c r="C242" s="14">
        <f>IF($B242="","",$C$5+$B242)</f>
        <v>0</v>
      </c>
      <c r="D242" s="9">
        <f>IF($B242="","",$B242)</f>
        <v>0</v>
      </c>
      <c r="E242" s="9">
        <f>IF($B242="","",LOOKUP($C242,Ставка!$B$5:$B$400,Ставка!$C$5:$C$400))</f>
        <v>0</v>
      </c>
      <c r="F242" s="9">
        <f>IF($B242="","",IF($C$7=0,300,IF($D242&lt;=30,300,IF($D242&lt;=90,150,300))))</f>
        <v>0</v>
      </c>
      <c r="G242" s="11">
        <f>IF($B242="","",$C$4*$E242/100/$F242)</f>
        <v>0</v>
      </c>
    </row>
    <row r="243" spans="2:7">
      <c r="B243" s="9">
        <f>IF(ROW()-14&gt;$C$10,"",ROW()-14)</f>
        <v>0</v>
      </c>
      <c r="C243" s="14">
        <f>IF($B243="","",$C$5+$B243)</f>
        <v>0</v>
      </c>
      <c r="D243" s="9">
        <f>IF($B243="","",$B243)</f>
        <v>0</v>
      </c>
      <c r="E243" s="9">
        <f>IF($B243="","",LOOKUP($C243,Ставка!$B$5:$B$400,Ставка!$C$5:$C$400))</f>
        <v>0</v>
      </c>
      <c r="F243" s="9">
        <f>IF($B243="","",IF($C$7=0,300,IF($D243&lt;=30,300,IF($D243&lt;=90,150,300))))</f>
        <v>0</v>
      </c>
      <c r="G243" s="11">
        <f>IF($B243="","",$C$4*$E243/100/$F243)</f>
        <v>0</v>
      </c>
    </row>
    <row r="244" spans="2:7">
      <c r="B244" s="9">
        <f>IF(ROW()-14&gt;$C$10,"",ROW()-14)</f>
        <v>0</v>
      </c>
      <c r="C244" s="14">
        <f>IF($B244="","",$C$5+$B244)</f>
        <v>0</v>
      </c>
      <c r="D244" s="9">
        <f>IF($B244="","",$B244)</f>
        <v>0</v>
      </c>
      <c r="E244" s="9">
        <f>IF($B244="","",LOOKUP($C244,Ставка!$B$5:$B$400,Ставка!$C$5:$C$400))</f>
        <v>0</v>
      </c>
      <c r="F244" s="9">
        <f>IF($B244="","",IF($C$7=0,300,IF($D244&lt;=30,300,IF($D244&lt;=90,150,300))))</f>
        <v>0</v>
      </c>
      <c r="G244" s="11">
        <f>IF($B244="","",$C$4*$E244/100/$F244)</f>
        <v>0</v>
      </c>
    </row>
    <row r="245" spans="2:7">
      <c r="B245" s="9">
        <f>IF(ROW()-14&gt;$C$10,"",ROW()-14)</f>
        <v>0</v>
      </c>
      <c r="C245" s="14">
        <f>IF($B245="","",$C$5+$B245)</f>
        <v>0</v>
      </c>
      <c r="D245" s="9">
        <f>IF($B245="","",$B245)</f>
        <v>0</v>
      </c>
      <c r="E245" s="9">
        <f>IF($B245="","",LOOKUP($C245,Ставка!$B$5:$B$400,Ставка!$C$5:$C$400))</f>
        <v>0</v>
      </c>
      <c r="F245" s="9">
        <f>IF($B245="","",IF($C$7=0,300,IF($D245&lt;=30,300,IF($D245&lt;=90,150,300))))</f>
        <v>0</v>
      </c>
      <c r="G245" s="11">
        <f>IF($B245="","",$C$4*$E245/100/$F245)</f>
        <v>0</v>
      </c>
    </row>
    <row r="246" spans="2:7">
      <c r="B246" s="9">
        <f>IF(ROW()-14&gt;$C$10,"",ROW()-14)</f>
        <v>0</v>
      </c>
      <c r="C246" s="14">
        <f>IF($B246="","",$C$5+$B246)</f>
        <v>0</v>
      </c>
      <c r="D246" s="9">
        <f>IF($B246="","",$B246)</f>
        <v>0</v>
      </c>
      <c r="E246" s="9">
        <f>IF($B246="","",LOOKUP($C246,Ставка!$B$5:$B$400,Ставка!$C$5:$C$400))</f>
        <v>0</v>
      </c>
      <c r="F246" s="9">
        <f>IF($B246="","",IF($C$7=0,300,IF($D246&lt;=30,300,IF($D246&lt;=90,150,300))))</f>
        <v>0</v>
      </c>
      <c r="G246" s="11">
        <f>IF($B246="","",$C$4*$E246/100/$F246)</f>
        <v>0</v>
      </c>
    </row>
    <row r="247" spans="2:7">
      <c r="B247" s="9">
        <f>IF(ROW()-14&gt;$C$10,"",ROW()-14)</f>
        <v>0</v>
      </c>
      <c r="C247" s="14">
        <f>IF($B247="","",$C$5+$B247)</f>
        <v>0</v>
      </c>
      <c r="D247" s="9">
        <f>IF($B247="","",$B247)</f>
        <v>0</v>
      </c>
      <c r="E247" s="9">
        <f>IF($B247="","",LOOKUP($C247,Ставка!$B$5:$B$400,Ставка!$C$5:$C$400))</f>
        <v>0</v>
      </c>
      <c r="F247" s="9">
        <f>IF($B247="","",IF($C$7=0,300,IF($D247&lt;=30,300,IF($D247&lt;=90,150,300))))</f>
        <v>0</v>
      </c>
      <c r="G247" s="11">
        <f>IF($B247="","",$C$4*$E247/100/$F247)</f>
        <v>0</v>
      </c>
    </row>
    <row r="248" spans="2:7">
      <c r="B248" s="9">
        <f>IF(ROW()-14&gt;$C$10,"",ROW()-14)</f>
        <v>0</v>
      </c>
      <c r="C248" s="14">
        <f>IF($B248="","",$C$5+$B248)</f>
        <v>0</v>
      </c>
      <c r="D248" s="9">
        <f>IF($B248="","",$B248)</f>
        <v>0</v>
      </c>
      <c r="E248" s="9">
        <f>IF($B248="","",LOOKUP($C248,Ставка!$B$5:$B$400,Ставка!$C$5:$C$400))</f>
        <v>0</v>
      </c>
      <c r="F248" s="9">
        <f>IF($B248="","",IF($C$7=0,300,IF($D248&lt;=30,300,IF($D248&lt;=90,150,300))))</f>
        <v>0</v>
      </c>
      <c r="G248" s="11">
        <f>IF($B248="","",$C$4*$E248/100/$F248)</f>
        <v>0</v>
      </c>
    </row>
    <row r="249" spans="2:7">
      <c r="B249" s="9">
        <f>IF(ROW()-14&gt;$C$10,"",ROW()-14)</f>
        <v>0</v>
      </c>
      <c r="C249" s="14">
        <f>IF($B249="","",$C$5+$B249)</f>
        <v>0</v>
      </c>
      <c r="D249" s="9">
        <f>IF($B249="","",$B249)</f>
        <v>0</v>
      </c>
      <c r="E249" s="9">
        <f>IF($B249="","",LOOKUP($C249,Ставка!$B$5:$B$400,Ставка!$C$5:$C$400))</f>
        <v>0</v>
      </c>
      <c r="F249" s="9">
        <f>IF($B249="","",IF($C$7=0,300,IF($D249&lt;=30,300,IF($D249&lt;=90,150,300))))</f>
        <v>0</v>
      </c>
      <c r="G249" s="11">
        <f>IF($B249="","",$C$4*$E249/100/$F249)</f>
        <v>0</v>
      </c>
    </row>
    <row r="250" spans="2:7">
      <c r="B250" s="9">
        <f>IF(ROW()-14&gt;$C$10,"",ROW()-14)</f>
        <v>0</v>
      </c>
      <c r="C250" s="14">
        <f>IF($B250="","",$C$5+$B250)</f>
        <v>0</v>
      </c>
      <c r="D250" s="9">
        <f>IF($B250="","",$B250)</f>
        <v>0</v>
      </c>
      <c r="E250" s="9">
        <f>IF($B250="","",LOOKUP($C250,Ставка!$B$5:$B$400,Ставка!$C$5:$C$400))</f>
        <v>0</v>
      </c>
      <c r="F250" s="9">
        <f>IF($B250="","",IF($C$7=0,300,IF($D250&lt;=30,300,IF($D250&lt;=90,150,300))))</f>
        <v>0</v>
      </c>
      <c r="G250" s="11">
        <f>IF($B250="","",$C$4*$E250/100/$F250)</f>
        <v>0</v>
      </c>
    </row>
    <row r="251" spans="2:7">
      <c r="B251" s="9">
        <f>IF(ROW()-14&gt;$C$10,"",ROW()-14)</f>
        <v>0</v>
      </c>
      <c r="C251" s="14">
        <f>IF($B251="","",$C$5+$B251)</f>
        <v>0</v>
      </c>
      <c r="D251" s="9">
        <f>IF($B251="","",$B251)</f>
        <v>0</v>
      </c>
      <c r="E251" s="9">
        <f>IF($B251="","",LOOKUP($C251,Ставка!$B$5:$B$400,Ставка!$C$5:$C$400))</f>
        <v>0</v>
      </c>
      <c r="F251" s="9">
        <f>IF($B251="","",IF($C$7=0,300,IF($D251&lt;=30,300,IF($D251&lt;=90,150,300))))</f>
        <v>0</v>
      </c>
      <c r="G251" s="11">
        <f>IF($B251="","",$C$4*$E251/100/$F251)</f>
        <v>0</v>
      </c>
    </row>
    <row r="252" spans="2:7">
      <c r="B252" s="9">
        <f>IF(ROW()-14&gt;$C$10,"",ROW()-14)</f>
        <v>0</v>
      </c>
      <c r="C252" s="14">
        <f>IF($B252="","",$C$5+$B252)</f>
        <v>0</v>
      </c>
      <c r="D252" s="9">
        <f>IF($B252="","",$B252)</f>
        <v>0</v>
      </c>
      <c r="E252" s="9">
        <f>IF($B252="","",LOOKUP($C252,Ставка!$B$5:$B$400,Ставка!$C$5:$C$400))</f>
        <v>0</v>
      </c>
      <c r="F252" s="9">
        <f>IF($B252="","",IF($C$7=0,300,IF($D252&lt;=30,300,IF($D252&lt;=90,150,300))))</f>
        <v>0</v>
      </c>
      <c r="G252" s="11">
        <f>IF($B252="","",$C$4*$E252/100/$F252)</f>
        <v>0</v>
      </c>
    </row>
    <row r="253" spans="2:7">
      <c r="B253" s="9">
        <f>IF(ROW()-14&gt;$C$10,"",ROW()-14)</f>
        <v>0</v>
      </c>
      <c r="C253" s="14">
        <f>IF($B253="","",$C$5+$B253)</f>
        <v>0</v>
      </c>
      <c r="D253" s="9">
        <f>IF($B253="","",$B253)</f>
        <v>0</v>
      </c>
      <c r="E253" s="9">
        <f>IF($B253="","",LOOKUP($C253,Ставка!$B$5:$B$400,Ставка!$C$5:$C$400))</f>
        <v>0</v>
      </c>
      <c r="F253" s="9">
        <f>IF($B253="","",IF($C$7=0,300,IF($D253&lt;=30,300,IF($D253&lt;=90,150,300))))</f>
        <v>0</v>
      </c>
      <c r="G253" s="11">
        <f>IF($B253="","",$C$4*$E253/100/$F253)</f>
        <v>0</v>
      </c>
    </row>
    <row r="254" spans="2:7">
      <c r="B254" s="9">
        <f>IF(ROW()-14&gt;$C$10,"",ROW()-14)</f>
        <v>0</v>
      </c>
      <c r="C254" s="14">
        <f>IF($B254="","",$C$5+$B254)</f>
        <v>0</v>
      </c>
      <c r="D254" s="9">
        <f>IF($B254="","",$B254)</f>
        <v>0</v>
      </c>
      <c r="E254" s="9">
        <f>IF($B254="","",LOOKUP($C254,Ставка!$B$5:$B$400,Ставка!$C$5:$C$400))</f>
        <v>0</v>
      </c>
      <c r="F254" s="9">
        <f>IF($B254="","",IF($C$7=0,300,IF($D254&lt;=30,300,IF($D254&lt;=90,150,300))))</f>
        <v>0</v>
      </c>
      <c r="G254" s="11">
        <f>IF($B254="","",$C$4*$E254/100/$F254)</f>
        <v>0</v>
      </c>
    </row>
    <row r="255" spans="2:7">
      <c r="B255" s="9">
        <f>IF(ROW()-14&gt;$C$10,"",ROW()-14)</f>
        <v>0</v>
      </c>
      <c r="C255" s="14">
        <f>IF($B255="","",$C$5+$B255)</f>
        <v>0</v>
      </c>
      <c r="D255" s="9">
        <f>IF($B255="","",$B255)</f>
        <v>0</v>
      </c>
      <c r="E255" s="9">
        <f>IF($B255="","",LOOKUP($C255,Ставка!$B$5:$B$400,Ставка!$C$5:$C$400))</f>
        <v>0</v>
      </c>
      <c r="F255" s="9">
        <f>IF($B255="","",IF($C$7=0,300,IF($D255&lt;=30,300,IF($D255&lt;=90,150,300))))</f>
        <v>0</v>
      </c>
      <c r="G255" s="11">
        <f>IF($B255="","",$C$4*$E255/100/$F255)</f>
        <v>0</v>
      </c>
    </row>
    <row r="256" spans="2:7">
      <c r="B256" s="9">
        <f>IF(ROW()-14&gt;$C$10,"",ROW()-14)</f>
        <v>0</v>
      </c>
      <c r="C256" s="14">
        <f>IF($B256="","",$C$5+$B256)</f>
        <v>0</v>
      </c>
      <c r="D256" s="9">
        <f>IF($B256="","",$B256)</f>
        <v>0</v>
      </c>
      <c r="E256" s="9">
        <f>IF($B256="","",LOOKUP($C256,Ставка!$B$5:$B$400,Ставка!$C$5:$C$400))</f>
        <v>0</v>
      </c>
      <c r="F256" s="9">
        <f>IF($B256="","",IF($C$7=0,300,IF($D256&lt;=30,300,IF($D256&lt;=90,150,300))))</f>
        <v>0</v>
      </c>
      <c r="G256" s="11">
        <f>IF($B256="","",$C$4*$E256/100/$F256)</f>
        <v>0</v>
      </c>
    </row>
    <row r="257" spans="2:7">
      <c r="B257" s="9">
        <f>IF(ROW()-14&gt;$C$10,"",ROW()-14)</f>
        <v>0</v>
      </c>
      <c r="C257" s="14">
        <f>IF($B257="","",$C$5+$B257)</f>
        <v>0</v>
      </c>
      <c r="D257" s="9">
        <f>IF($B257="","",$B257)</f>
        <v>0</v>
      </c>
      <c r="E257" s="9">
        <f>IF($B257="","",LOOKUP($C257,Ставка!$B$5:$B$400,Ставка!$C$5:$C$400))</f>
        <v>0</v>
      </c>
      <c r="F257" s="9">
        <f>IF($B257="","",IF($C$7=0,300,IF($D257&lt;=30,300,IF($D257&lt;=90,150,300))))</f>
        <v>0</v>
      </c>
      <c r="G257" s="11">
        <f>IF($B257="","",$C$4*$E257/100/$F257)</f>
        <v>0</v>
      </c>
    </row>
    <row r="258" spans="2:7">
      <c r="B258" s="9">
        <f>IF(ROW()-14&gt;$C$10,"",ROW()-14)</f>
        <v>0</v>
      </c>
      <c r="C258" s="14">
        <f>IF($B258="","",$C$5+$B258)</f>
        <v>0</v>
      </c>
      <c r="D258" s="9">
        <f>IF($B258="","",$B258)</f>
        <v>0</v>
      </c>
      <c r="E258" s="9">
        <f>IF($B258="","",LOOKUP($C258,Ставка!$B$5:$B$400,Ставка!$C$5:$C$400))</f>
        <v>0</v>
      </c>
      <c r="F258" s="9">
        <f>IF($B258="","",IF($C$7=0,300,IF($D258&lt;=30,300,IF($D258&lt;=90,150,300))))</f>
        <v>0</v>
      </c>
      <c r="G258" s="11">
        <f>IF($B258="","",$C$4*$E258/100/$F258)</f>
        <v>0</v>
      </c>
    </row>
    <row r="259" spans="2:7">
      <c r="B259" s="9">
        <f>IF(ROW()-14&gt;$C$10,"",ROW()-14)</f>
        <v>0</v>
      </c>
      <c r="C259" s="14">
        <f>IF($B259="","",$C$5+$B259)</f>
        <v>0</v>
      </c>
      <c r="D259" s="9">
        <f>IF($B259="","",$B259)</f>
        <v>0</v>
      </c>
      <c r="E259" s="9">
        <f>IF($B259="","",LOOKUP($C259,Ставка!$B$5:$B$400,Ставка!$C$5:$C$400))</f>
        <v>0</v>
      </c>
      <c r="F259" s="9">
        <f>IF($B259="","",IF($C$7=0,300,IF($D259&lt;=30,300,IF($D259&lt;=90,150,300))))</f>
        <v>0</v>
      </c>
      <c r="G259" s="11">
        <f>IF($B259="","",$C$4*$E259/100/$F259)</f>
        <v>0</v>
      </c>
    </row>
    <row r="260" spans="2:7">
      <c r="B260" s="9">
        <f>IF(ROW()-14&gt;$C$10,"",ROW()-14)</f>
        <v>0</v>
      </c>
      <c r="C260" s="14">
        <f>IF($B260="","",$C$5+$B260)</f>
        <v>0</v>
      </c>
      <c r="D260" s="9">
        <f>IF($B260="","",$B260)</f>
        <v>0</v>
      </c>
      <c r="E260" s="9">
        <f>IF($B260="","",LOOKUP($C260,Ставка!$B$5:$B$400,Ставка!$C$5:$C$400))</f>
        <v>0</v>
      </c>
      <c r="F260" s="9">
        <f>IF($B260="","",IF($C$7=0,300,IF($D260&lt;=30,300,IF($D260&lt;=90,150,300))))</f>
        <v>0</v>
      </c>
      <c r="G260" s="11">
        <f>IF($B260="","",$C$4*$E260/100/$F260)</f>
        <v>0</v>
      </c>
    </row>
    <row r="261" spans="2:7">
      <c r="B261" s="9">
        <f>IF(ROW()-14&gt;$C$10,"",ROW()-14)</f>
        <v>0</v>
      </c>
      <c r="C261" s="14">
        <f>IF($B261="","",$C$5+$B261)</f>
        <v>0</v>
      </c>
      <c r="D261" s="9">
        <f>IF($B261="","",$B261)</f>
        <v>0</v>
      </c>
      <c r="E261" s="9">
        <f>IF($B261="","",LOOKUP($C261,Ставка!$B$5:$B$400,Ставка!$C$5:$C$400))</f>
        <v>0</v>
      </c>
      <c r="F261" s="9">
        <f>IF($B261="","",IF($C$7=0,300,IF($D261&lt;=30,300,IF($D261&lt;=90,150,300))))</f>
        <v>0</v>
      </c>
      <c r="G261" s="11">
        <f>IF($B261="","",$C$4*$E261/100/$F261)</f>
        <v>0</v>
      </c>
    </row>
    <row r="262" spans="2:7">
      <c r="B262" s="9">
        <f>IF(ROW()-14&gt;$C$10,"",ROW()-14)</f>
        <v>0</v>
      </c>
      <c r="C262" s="14">
        <f>IF($B262="","",$C$5+$B262)</f>
        <v>0</v>
      </c>
      <c r="D262" s="9">
        <f>IF($B262="","",$B262)</f>
        <v>0</v>
      </c>
      <c r="E262" s="9">
        <f>IF($B262="","",LOOKUP($C262,Ставка!$B$5:$B$400,Ставка!$C$5:$C$400))</f>
        <v>0</v>
      </c>
      <c r="F262" s="9">
        <f>IF($B262="","",IF($C$7=0,300,IF($D262&lt;=30,300,IF($D262&lt;=90,150,300))))</f>
        <v>0</v>
      </c>
      <c r="G262" s="11">
        <f>IF($B262="","",$C$4*$E262/100/$F262)</f>
        <v>0</v>
      </c>
    </row>
    <row r="263" spans="2:7">
      <c r="B263" s="9">
        <f>IF(ROW()-14&gt;$C$10,"",ROW()-14)</f>
        <v>0</v>
      </c>
      <c r="C263" s="14">
        <f>IF($B263="","",$C$5+$B263)</f>
        <v>0</v>
      </c>
      <c r="D263" s="9">
        <f>IF($B263="","",$B263)</f>
        <v>0</v>
      </c>
      <c r="E263" s="9">
        <f>IF($B263="","",LOOKUP($C263,Ставка!$B$5:$B$400,Ставка!$C$5:$C$400))</f>
        <v>0</v>
      </c>
      <c r="F263" s="9">
        <f>IF($B263="","",IF($C$7=0,300,IF($D263&lt;=30,300,IF($D263&lt;=90,150,300))))</f>
        <v>0</v>
      </c>
      <c r="G263" s="11">
        <f>IF($B263="","",$C$4*$E263/100/$F263)</f>
        <v>0</v>
      </c>
    </row>
    <row r="264" spans="2:7">
      <c r="B264" s="9">
        <f>IF(ROW()-14&gt;$C$10,"",ROW()-14)</f>
        <v>0</v>
      </c>
      <c r="C264" s="14">
        <f>IF($B264="","",$C$5+$B264)</f>
        <v>0</v>
      </c>
      <c r="D264" s="9">
        <f>IF($B264="","",$B264)</f>
        <v>0</v>
      </c>
      <c r="E264" s="9">
        <f>IF($B264="","",LOOKUP($C264,Ставка!$B$5:$B$400,Ставка!$C$5:$C$400))</f>
        <v>0</v>
      </c>
      <c r="F264" s="9">
        <f>IF($B264="","",IF($C$7=0,300,IF($D264&lt;=30,300,IF($D264&lt;=90,150,300))))</f>
        <v>0</v>
      </c>
      <c r="G264" s="11">
        <f>IF($B264="","",$C$4*$E264/100/$F264)</f>
        <v>0</v>
      </c>
    </row>
    <row r="265" spans="2:7">
      <c r="B265" s="9">
        <f>IF(ROW()-14&gt;$C$10,"",ROW()-14)</f>
        <v>0</v>
      </c>
      <c r="C265" s="14">
        <f>IF($B265="","",$C$5+$B265)</f>
        <v>0</v>
      </c>
      <c r="D265" s="9">
        <f>IF($B265="","",$B265)</f>
        <v>0</v>
      </c>
      <c r="E265" s="9">
        <f>IF($B265="","",LOOKUP($C265,Ставка!$B$5:$B$400,Ставка!$C$5:$C$400))</f>
        <v>0</v>
      </c>
      <c r="F265" s="9">
        <f>IF($B265="","",IF($C$7=0,300,IF($D265&lt;=30,300,IF($D265&lt;=90,150,300))))</f>
        <v>0</v>
      </c>
      <c r="G265" s="11">
        <f>IF($B265="","",$C$4*$E265/100/$F265)</f>
        <v>0</v>
      </c>
    </row>
    <row r="266" spans="2:7">
      <c r="B266" s="9">
        <f>IF(ROW()-14&gt;$C$10,"",ROW()-14)</f>
        <v>0</v>
      </c>
      <c r="C266" s="14">
        <f>IF($B266="","",$C$5+$B266)</f>
        <v>0</v>
      </c>
      <c r="D266" s="9">
        <f>IF($B266="","",$B266)</f>
        <v>0</v>
      </c>
      <c r="E266" s="9">
        <f>IF($B266="","",LOOKUP($C266,Ставка!$B$5:$B$400,Ставка!$C$5:$C$400))</f>
        <v>0</v>
      </c>
      <c r="F266" s="9">
        <f>IF($B266="","",IF($C$7=0,300,IF($D266&lt;=30,300,IF($D266&lt;=90,150,300))))</f>
        <v>0</v>
      </c>
      <c r="G266" s="11">
        <f>IF($B266="","",$C$4*$E266/100/$F266)</f>
        <v>0</v>
      </c>
    </row>
    <row r="267" spans="2:7">
      <c r="B267" s="9">
        <f>IF(ROW()-14&gt;$C$10,"",ROW()-14)</f>
        <v>0</v>
      </c>
      <c r="C267" s="14">
        <f>IF($B267="","",$C$5+$B267)</f>
        <v>0</v>
      </c>
      <c r="D267" s="9">
        <f>IF($B267="","",$B267)</f>
        <v>0</v>
      </c>
      <c r="E267" s="9">
        <f>IF($B267="","",LOOKUP($C267,Ставка!$B$5:$B$400,Ставка!$C$5:$C$400))</f>
        <v>0</v>
      </c>
      <c r="F267" s="9">
        <f>IF($B267="","",IF($C$7=0,300,IF($D267&lt;=30,300,IF($D267&lt;=90,150,300))))</f>
        <v>0</v>
      </c>
      <c r="G267" s="11">
        <f>IF($B267="","",$C$4*$E267/100/$F267)</f>
        <v>0</v>
      </c>
    </row>
    <row r="268" spans="2:7">
      <c r="B268" s="9">
        <f>IF(ROW()-14&gt;$C$10,"",ROW()-14)</f>
        <v>0</v>
      </c>
      <c r="C268" s="14">
        <f>IF($B268="","",$C$5+$B268)</f>
        <v>0</v>
      </c>
      <c r="D268" s="9">
        <f>IF($B268="","",$B268)</f>
        <v>0</v>
      </c>
      <c r="E268" s="9">
        <f>IF($B268="","",LOOKUP($C268,Ставка!$B$5:$B$400,Ставка!$C$5:$C$400))</f>
        <v>0</v>
      </c>
      <c r="F268" s="9">
        <f>IF($B268="","",IF($C$7=0,300,IF($D268&lt;=30,300,IF($D268&lt;=90,150,300))))</f>
        <v>0</v>
      </c>
      <c r="G268" s="11">
        <f>IF($B268="","",$C$4*$E268/100/$F268)</f>
        <v>0</v>
      </c>
    </row>
    <row r="269" spans="2:7">
      <c r="B269" s="9">
        <f>IF(ROW()-14&gt;$C$10,"",ROW()-14)</f>
        <v>0</v>
      </c>
      <c r="C269" s="14">
        <f>IF($B269="","",$C$5+$B269)</f>
        <v>0</v>
      </c>
      <c r="D269" s="9">
        <f>IF($B269="","",$B269)</f>
        <v>0</v>
      </c>
      <c r="E269" s="9">
        <f>IF($B269="","",LOOKUP($C269,Ставка!$B$5:$B$400,Ставка!$C$5:$C$400))</f>
        <v>0</v>
      </c>
      <c r="F269" s="9">
        <f>IF($B269="","",IF($C$7=0,300,IF($D269&lt;=30,300,IF($D269&lt;=90,150,300))))</f>
        <v>0</v>
      </c>
      <c r="G269" s="11">
        <f>IF($B269="","",$C$4*$E269/100/$F269)</f>
        <v>0</v>
      </c>
    </row>
    <row r="270" spans="2:7">
      <c r="B270" s="9">
        <f>IF(ROW()-14&gt;$C$10,"",ROW()-14)</f>
        <v>0</v>
      </c>
      <c r="C270" s="14">
        <f>IF($B270="","",$C$5+$B270)</f>
        <v>0</v>
      </c>
      <c r="D270" s="9">
        <f>IF($B270="","",$B270)</f>
        <v>0</v>
      </c>
      <c r="E270" s="9">
        <f>IF($B270="","",LOOKUP($C270,Ставка!$B$5:$B$400,Ставка!$C$5:$C$400))</f>
        <v>0</v>
      </c>
      <c r="F270" s="9">
        <f>IF($B270="","",IF($C$7=0,300,IF($D270&lt;=30,300,IF($D270&lt;=90,150,300))))</f>
        <v>0</v>
      </c>
      <c r="G270" s="11">
        <f>IF($B270="","",$C$4*$E270/100/$F270)</f>
        <v>0</v>
      </c>
    </row>
    <row r="271" spans="2:7">
      <c r="B271" s="9">
        <f>IF(ROW()-14&gt;$C$10,"",ROW()-14)</f>
        <v>0</v>
      </c>
      <c r="C271" s="14">
        <f>IF($B271="","",$C$5+$B271)</f>
        <v>0</v>
      </c>
      <c r="D271" s="9">
        <f>IF($B271="","",$B271)</f>
        <v>0</v>
      </c>
      <c r="E271" s="9">
        <f>IF($B271="","",LOOKUP($C271,Ставка!$B$5:$B$400,Ставка!$C$5:$C$400))</f>
        <v>0</v>
      </c>
      <c r="F271" s="9">
        <f>IF($B271="","",IF($C$7=0,300,IF($D271&lt;=30,300,IF($D271&lt;=90,150,300))))</f>
        <v>0</v>
      </c>
      <c r="G271" s="11">
        <f>IF($B271="","",$C$4*$E271/100/$F271)</f>
        <v>0</v>
      </c>
    </row>
    <row r="272" spans="2:7">
      <c r="B272" s="9">
        <f>IF(ROW()-14&gt;$C$10,"",ROW()-14)</f>
        <v>0</v>
      </c>
      <c r="C272" s="14">
        <f>IF($B272="","",$C$5+$B272)</f>
        <v>0</v>
      </c>
      <c r="D272" s="9">
        <f>IF($B272="","",$B272)</f>
        <v>0</v>
      </c>
      <c r="E272" s="9">
        <f>IF($B272="","",LOOKUP($C272,Ставка!$B$5:$B$400,Ставка!$C$5:$C$400))</f>
        <v>0</v>
      </c>
      <c r="F272" s="9">
        <f>IF($B272="","",IF($C$7=0,300,IF($D272&lt;=30,300,IF($D272&lt;=90,150,300))))</f>
        <v>0</v>
      </c>
      <c r="G272" s="11">
        <f>IF($B272="","",$C$4*$E272/100/$F272)</f>
        <v>0</v>
      </c>
    </row>
    <row r="273" spans="2:7">
      <c r="B273" s="9">
        <f>IF(ROW()-14&gt;$C$10,"",ROW()-14)</f>
        <v>0</v>
      </c>
      <c r="C273" s="14">
        <f>IF($B273="","",$C$5+$B273)</f>
        <v>0</v>
      </c>
      <c r="D273" s="9">
        <f>IF($B273="","",$B273)</f>
        <v>0</v>
      </c>
      <c r="E273" s="9">
        <f>IF($B273="","",LOOKUP($C273,Ставка!$B$5:$B$400,Ставка!$C$5:$C$400))</f>
        <v>0</v>
      </c>
      <c r="F273" s="9">
        <f>IF($B273="","",IF($C$7=0,300,IF($D273&lt;=30,300,IF($D273&lt;=90,150,300))))</f>
        <v>0</v>
      </c>
      <c r="G273" s="11">
        <f>IF($B273="","",$C$4*$E273/100/$F273)</f>
        <v>0</v>
      </c>
    </row>
    <row r="274" spans="2:7">
      <c r="B274" s="9">
        <f>IF(ROW()-14&gt;$C$10,"",ROW()-14)</f>
        <v>0</v>
      </c>
      <c r="C274" s="14">
        <f>IF($B274="","",$C$5+$B274)</f>
        <v>0</v>
      </c>
      <c r="D274" s="9">
        <f>IF($B274="","",$B274)</f>
        <v>0</v>
      </c>
      <c r="E274" s="9">
        <f>IF($B274="","",LOOKUP($C274,Ставка!$B$5:$B$400,Ставка!$C$5:$C$400))</f>
        <v>0</v>
      </c>
      <c r="F274" s="9">
        <f>IF($B274="","",IF($C$7=0,300,IF($D274&lt;=30,300,IF($D274&lt;=90,150,300))))</f>
        <v>0</v>
      </c>
      <c r="G274" s="11">
        <f>IF($B274="","",$C$4*$E274/100/$F274)</f>
        <v>0</v>
      </c>
    </row>
    <row r="275" spans="2:7">
      <c r="B275" s="9">
        <f>IF(ROW()-14&gt;$C$10,"",ROW()-14)</f>
        <v>0</v>
      </c>
      <c r="C275" s="14">
        <f>IF($B275="","",$C$5+$B275)</f>
        <v>0</v>
      </c>
      <c r="D275" s="9">
        <f>IF($B275="","",$B275)</f>
        <v>0</v>
      </c>
      <c r="E275" s="9">
        <f>IF($B275="","",LOOKUP($C275,Ставка!$B$5:$B$400,Ставка!$C$5:$C$400))</f>
        <v>0</v>
      </c>
      <c r="F275" s="9">
        <f>IF($B275="","",IF($C$7=0,300,IF($D275&lt;=30,300,IF($D275&lt;=90,150,300))))</f>
        <v>0</v>
      </c>
      <c r="G275" s="11">
        <f>IF($B275="","",$C$4*$E275/100/$F275)</f>
        <v>0</v>
      </c>
    </row>
    <row r="276" spans="2:7">
      <c r="B276" s="9">
        <f>IF(ROW()-14&gt;$C$10,"",ROW()-14)</f>
        <v>0</v>
      </c>
      <c r="C276" s="14">
        <f>IF($B276="","",$C$5+$B276)</f>
        <v>0</v>
      </c>
      <c r="D276" s="9">
        <f>IF($B276="","",$B276)</f>
        <v>0</v>
      </c>
      <c r="E276" s="9">
        <f>IF($B276="","",LOOKUP($C276,Ставка!$B$5:$B$400,Ставка!$C$5:$C$400))</f>
        <v>0</v>
      </c>
      <c r="F276" s="9">
        <f>IF($B276="","",IF($C$7=0,300,IF($D276&lt;=30,300,IF($D276&lt;=90,150,300))))</f>
        <v>0</v>
      </c>
      <c r="G276" s="11">
        <f>IF($B276="","",$C$4*$E276/100/$F276)</f>
        <v>0</v>
      </c>
    </row>
    <row r="277" spans="2:7">
      <c r="B277" s="9">
        <f>IF(ROW()-14&gt;$C$10,"",ROW()-14)</f>
        <v>0</v>
      </c>
      <c r="C277" s="14">
        <f>IF($B277="","",$C$5+$B277)</f>
        <v>0</v>
      </c>
      <c r="D277" s="9">
        <f>IF($B277="","",$B277)</f>
        <v>0</v>
      </c>
      <c r="E277" s="9">
        <f>IF($B277="","",LOOKUP($C277,Ставка!$B$5:$B$400,Ставка!$C$5:$C$400))</f>
        <v>0</v>
      </c>
      <c r="F277" s="9">
        <f>IF($B277="","",IF($C$7=0,300,IF($D277&lt;=30,300,IF($D277&lt;=90,150,300))))</f>
        <v>0</v>
      </c>
      <c r="G277" s="11">
        <f>IF($B277="","",$C$4*$E277/100/$F277)</f>
        <v>0</v>
      </c>
    </row>
    <row r="278" spans="2:7">
      <c r="B278" s="9">
        <f>IF(ROW()-14&gt;$C$10,"",ROW()-14)</f>
        <v>0</v>
      </c>
      <c r="C278" s="14">
        <f>IF($B278="","",$C$5+$B278)</f>
        <v>0</v>
      </c>
      <c r="D278" s="9">
        <f>IF($B278="","",$B278)</f>
        <v>0</v>
      </c>
      <c r="E278" s="9">
        <f>IF($B278="","",LOOKUP($C278,Ставка!$B$5:$B$400,Ставка!$C$5:$C$400))</f>
        <v>0</v>
      </c>
      <c r="F278" s="9">
        <f>IF($B278="","",IF($C$7=0,300,IF($D278&lt;=30,300,IF($D278&lt;=90,150,300))))</f>
        <v>0</v>
      </c>
      <c r="G278" s="11">
        <f>IF($B278="","",$C$4*$E278/100/$F278)</f>
        <v>0</v>
      </c>
    </row>
    <row r="279" spans="2:7">
      <c r="B279" s="9">
        <f>IF(ROW()-14&gt;$C$10,"",ROW()-14)</f>
        <v>0</v>
      </c>
      <c r="C279" s="14">
        <f>IF($B279="","",$C$5+$B279)</f>
        <v>0</v>
      </c>
      <c r="D279" s="9">
        <f>IF($B279="","",$B279)</f>
        <v>0</v>
      </c>
      <c r="E279" s="9">
        <f>IF($B279="","",LOOKUP($C279,Ставка!$B$5:$B$400,Ставка!$C$5:$C$400))</f>
        <v>0</v>
      </c>
      <c r="F279" s="9">
        <f>IF($B279="","",IF($C$7=0,300,IF($D279&lt;=30,300,IF($D279&lt;=90,150,300))))</f>
        <v>0</v>
      </c>
      <c r="G279" s="11">
        <f>IF($B279="","",$C$4*$E279/100/$F279)</f>
        <v>0</v>
      </c>
    </row>
    <row r="280" spans="2:7">
      <c r="B280" s="9">
        <f>IF(ROW()-14&gt;$C$10,"",ROW()-14)</f>
        <v>0</v>
      </c>
      <c r="C280" s="14">
        <f>IF($B280="","",$C$5+$B280)</f>
        <v>0</v>
      </c>
      <c r="D280" s="9">
        <f>IF($B280="","",$B280)</f>
        <v>0</v>
      </c>
      <c r="E280" s="9">
        <f>IF($B280="","",LOOKUP($C280,Ставка!$B$5:$B$400,Ставка!$C$5:$C$400))</f>
        <v>0</v>
      </c>
      <c r="F280" s="9">
        <f>IF($B280="","",IF($C$7=0,300,IF($D280&lt;=30,300,IF($D280&lt;=90,150,300))))</f>
        <v>0</v>
      </c>
      <c r="G280" s="11">
        <f>IF($B280="","",$C$4*$E280/100/$F280)</f>
        <v>0</v>
      </c>
    </row>
    <row r="281" spans="2:7">
      <c r="B281" s="9">
        <f>IF(ROW()-14&gt;$C$10,"",ROW()-14)</f>
        <v>0</v>
      </c>
      <c r="C281" s="14">
        <f>IF($B281="","",$C$5+$B281)</f>
        <v>0</v>
      </c>
      <c r="D281" s="9">
        <f>IF($B281="","",$B281)</f>
        <v>0</v>
      </c>
      <c r="E281" s="9">
        <f>IF($B281="","",LOOKUP($C281,Ставка!$B$5:$B$400,Ставка!$C$5:$C$400))</f>
        <v>0</v>
      </c>
      <c r="F281" s="9">
        <f>IF($B281="","",IF($C$7=0,300,IF($D281&lt;=30,300,IF($D281&lt;=90,150,300))))</f>
        <v>0</v>
      </c>
      <c r="G281" s="11">
        <f>IF($B281="","",$C$4*$E281/100/$F281)</f>
        <v>0</v>
      </c>
    </row>
    <row r="282" spans="2:7">
      <c r="B282" s="9">
        <f>IF(ROW()-14&gt;$C$10,"",ROW()-14)</f>
        <v>0</v>
      </c>
      <c r="C282" s="14">
        <f>IF($B282="","",$C$5+$B282)</f>
        <v>0</v>
      </c>
      <c r="D282" s="9">
        <f>IF($B282="","",$B282)</f>
        <v>0</v>
      </c>
      <c r="E282" s="9">
        <f>IF($B282="","",LOOKUP($C282,Ставка!$B$5:$B$400,Ставка!$C$5:$C$400))</f>
        <v>0</v>
      </c>
      <c r="F282" s="9">
        <f>IF($B282="","",IF($C$7=0,300,IF($D282&lt;=30,300,IF($D282&lt;=90,150,300))))</f>
        <v>0</v>
      </c>
      <c r="G282" s="11">
        <f>IF($B282="","",$C$4*$E282/100/$F282)</f>
        <v>0</v>
      </c>
    </row>
    <row r="283" spans="2:7">
      <c r="B283" s="9">
        <f>IF(ROW()-14&gt;$C$10,"",ROW()-14)</f>
        <v>0</v>
      </c>
      <c r="C283" s="14">
        <f>IF($B283="","",$C$5+$B283)</f>
        <v>0</v>
      </c>
      <c r="D283" s="9">
        <f>IF($B283="","",$B283)</f>
        <v>0</v>
      </c>
      <c r="E283" s="9">
        <f>IF($B283="","",LOOKUP($C283,Ставка!$B$5:$B$400,Ставка!$C$5:$C$400))</f>
        <v>0</v>
      </c>
      <c r="F283" s="9">
        <f>IF($B283="","",IF($C$7=0,300,IF($D283&lt;=30,300,IF($D283&lt;=90,150,300))))</f>
        <v>0</v>
      </c>
      <c r="G283" s="11">
        <f>IF($B283="","",$C$4*$E283/100/$F283)</f>
        <v>0</v>
      </c>
    </row>
    <row r="284" spans="2:7">
      <c r="B284" s="9">
        <f>IF(ROW()-14&gt;$C$10,"",ROW()-14)</f>
        <v>0</v>
      </c>
      <c r="C284" s="14">
        <f>IF($B284="","",$C$5+$B284)</f>
        <v>0</v>
      </c>
      <c r="D284" s="9">
        <f>IF($B284="","",$B284)</f>
        <v>0</v>
      </c>
      <c r="E284" s="9">
        <f>IF($B284="","",LOOKUP($C284,Ставка!$B$5:$B$400,Ставка!$C$5:$C$400))</f>
        <v>0</v>
      </c>
      <c r="F284" s="9">
        <f>IF($B284="","",IF($C$7=0,300,IF($D284&lt;=30,300,IF($D284&lt;=90,150,300))))</f>
        <v>0</v>
      </c>
      <c r="G284" s="11">
        <f>IF($B284="","",$C$4*$E284/100/$F284)</f>
        <v>0</v>
      </c>
    </row>
    <row r="285" spans="2:7">
      <c r="B285" s="9">
        <f>IF(ROW()-14&gt;$C$10,"",ROW()-14)</f>
        <v>0</v>
      </c>
      <c r="C285" s="14">
        <f>IF($B285="","",$C$5+$B285)</f>
        <v>0</v>
      </c>
      <c r="D285" s="9">
        <f>IF($B285="","",$B285)</f>
        <v>0</v>
      </c>
      <c r="E285" s="9">
        <f>IF($B285="","",LOOKUP($C285,Ставка!$B$5:$B$400,Ставка!$C$5:$C$400))</f>
        <v>0</v>
      </c>
      <c r="F285" s="9">
        <f>IF($B285="","",IF($C$7=0,300,IF($D285&lt;=30,300,IF($D285&lt;=90,150,300))))</f>
        <v>0</v>
      </c>
      <c r="G285" s="11">
        <f>IF($B285="","",$C$4*$E285/100/$F285)</f>
        <v>0</v>
      </c>
    </row>
    <row r="286" spans="2:7">
      <c r="B286" s="9">
        <f>IF(ROW()-14&gt;$C$10,"",ROW()-14)</f>
        <v>0</v>
      </c>
      <c r="C286" s="14">
        <f>IF($B286="","",$C$5+$B286)</f>
        <v>0</v>
      </c>
      <c r="D286" s="9">
        <f>IF($B286="","",$B286)</f>
        <v>0</v>
      </c>
      <c r="E286" s="9">
        <f>IF($B286="","",LOOKUP($C286,Ставка!$B$5:$B$400,Ставка!$C$5:$C$400))</f>
        <v>0</v>
      </c>
      <c r="F286" s="9">
        <f>IF($B286="","",IF($C$7=0,300,IF($D286&lt;=30,300,IF($D286&lt;=90,150,300))))</f>
        <v>0</v>
      </c>
      <c r="G286" s="11">
        <f>IF($B286="","",$C$4*$E286/100/$F286)</f>
        <v>0</v>
      </c>
    </row>
    <row r="287" spans="2:7">
      <c r="B287" s="9">
        <f>IF(ROW()-14&gt;$C$10,"",ROW()-14)</f>
        <v>0</v>
      </c>
      <c r="C287" s="14">
        <f>IF($B287="","",$C$5+$B287)</f>
        <v>0</v>
      </c>
      <c r="D287" s="9">
        <f>IF($B287="","",$B287)</f>
        <v>0</v>
      </c>
      <c r="E287" s="9">
        <f>IF($B287="","",LOOKUP($C287,Ставка!$B$5:$B$400,Ставка!$C$5:$C$400))</f>
        <v>0</v>
      </c>
      <c r="F287" s="9">
        <f>IF($B287="","",IF($C$7=0,300,IF($D287&lt;=30,300,IF($D287&lt;=90,150,300))))</f>
        <v>0</v>
      </c>
      <c r="G287" s="11">
        <f>IF($B287="","",$C$4*$E287/100/$F287)</f>
        <v>0</v>
      </c>
    </row>
    <row r="288" spans="2:7">
      <c r="B288" s="9">
        <f>IF(ROW()-14&gt;$C$10,"",ROW()-14)</f>
        <v>0</v>
      </c>
      <c r="C288" s="14">
        <f>IF($B288="","",$C$5+$B288)</f>
        <v>0</v>
      </c>
      <c r="D288" s="9">
        <f>IF($B288="","",$B288)</f>
        <v>0</v>
      </c>
      <c r="E288" s="9">
        <f>IF($B288="","",LOOKUP($C288,Ставка!$B$5:$B$400,Ставка!$C$5:$C$400))</f>
        <v>0</v>
      </c>
      <c r="F288" s="9">
        <f>IF($B288="","",IF($C$7=0,300,IF($D288&lt;=30,300,IF($D288&lt;=90,150,300))))</f>
        <v>0</v>
      </c>
      <c r="G288" s="11">
        <f>IF($B288="","",$C$4*$E288/100/$F288)</f>
        <v>0</v>
      </c>
    </row>
    <row r="289" spans="2:7">
      <c r="B289" s="9">
        <f>IF(ROW()-14&gt;$C$10,"",ROW()-14)</f>
        <v>0</v>
      </c>
      <c r="C289" s="14">
        <f>IF($B289="","",$C$5+$B289)</f>
        <v>0</v>
      </c>
      <c r="D289" s="9">
        <f>IF($B289="","",$B289)</f>
        <v>0</v>
      </c>
      <c r="E289" s="9">
        <f>IF($B289="","",LOOKUP($C289,Ставка!$B$5:$B$400,Ставка!$C$5:$C$400))</f>
        <v>0</v>
      </c>
      <c r="F289" s="9">
        <f>IF($B289="","",IF($C$7=0,300,IF($D289&lt;=30,300,IF($D289&lt;=90,150,300))))</f>
        <v>0</v>
      </c>
      <c r="G289" s="11">
        <f>IF($B289="","",$C$4*$E289/100/$F289)</f>
        <v>0</v>
      </c>
    </row>
    <row r="290" spans="2:7">
      <c r="B290" s="9">
        <f>IF(ROW()-14&gt;$C$10,"",ROW()-14)</f>
        <v>0</v>
      </c>
      <c r="C290" s="14">
        <f>IF($B290="","",$C$5+$B290)</f>
        <v>0</v>
      </c>
      <c r="D290" s="9">
        <f>IF($B290="","",$B290)</f>
        <v>0</v>
      </c>
      <c r="E290" s="9">
        <f>IF($B290="","",LOOKUP($C290,Ставка!$B$5:$B$400,Ставка!$C$5:$C$400))</f>
        <v>0</v>
      </c>
      <c r="F290" s="9">
        <f>IF($B290="","",IF($C$7=0,300,IF($D290&lt;=30,300,IF($D290&lt;=90,150,300))))</f>
        <v>0</v>
      </c>
      <c r="G290" s="11">
        <f>IF($B290="","",$C$4*$E290/100/$F290)</f>
        <v>0</v>
      </c>
    </row>
    <row r="291" spans="2:7">
      <c r="B291" s="9">
        <f>IF(ROW()-14&gt;$C$10,"",ROW()-14)</f>
        <v>0</v>
      </c>
      <c r="C291" s="14">
        <f>IF($B291="","",$C$5+$B291)</f>
        <v>0</v>
      </c>
      <c r="D291" s="9">
        <f>IF($B291="","",$B291)</f>
        <v>0</v>
      </c>
      <c r="E291" s="9">
        <f>IF($B291="","",LOOKUP($C291,Ставка!$B$5:$B$400,Ставка!$C$5:$C$400))</f>
        <v>0</v>
      </c>
      <c r="F291" s="9">
        <f>IF($B291="","",IF($C$7=0,300,IF($D291&lt;=30,300,IF($D291&lt;=90,150,300))))</f>
        <v>0</v>
      </c>
      <c r="G291" s="11">
        <f>IF($B291="","",$C$4*$E291/100/$F291)</f>
        <v>0</v>
      </c>
    </row>
    <row r="292" spans="2:7">
      <c r="B292" s="9">
        <f>IF(ROW()-14&gt;$C$10,"",ROW()-14)</f>
        <v>0</v>
      </c>
      <c r="C292" s="14">
        <f>IF($B292="","",$C$5+$B292)</f>
        <v>0</v>
      </c>
      <c r="D292" s="9">
        <f>IF($B292="","",$B292)</f>
        <v>0</v>
      </c>
      <c r="E292" s="9">
        <f>IF($B292="","",LOOKUP($C292,Ставка!$B$5:$B$400,Ставка!$C$5:$C$400))</f>
        <v>0</v>
      </c>
      <c r="F292" s="9">
        <f>IF($B292="","",IF($C$7=0,300,IF($D292&lt;=30,300,IF($D292&lt;=90,150,300))))</f>
        <v>0</v>
      </c>
      <c r="G292" s="11">
        <f>IF($B292="","",$C$4*$E292/100/$F292)</f>
        <v>0</v>
      </c>
    </row>
    <row r="293" spans="2:7">
      <c r="B293" s="9">
        <f>IF(ROW()-14&gt;$C$10,"",ROW()-14)</f>
        <v>0</v>
      </c>
      <c r="C293" s="14">
        <f>IF($B293="","",$C$5+$B293)</f>
        <v>0</v>
      </c>
      <c r="D293" s="9">
        <f>IF($B293="","",$B293)</f>
        <v>0</v>
      </c>
      <c r="E293" s="9">
        <f>IF($B293="","",LOOKUP($C293,Ставка!$B$5:$B$400,Ставка!$C$5:$C$400))</f>
        <v>0</v>
      </c>
      <c r="F293" s="9">
        <f>IF($B293="","",IF($C$7=0,300,IF($D293&lt;=30,300,IF($D293&lt;=90,150,300))))</f>
        <v>0</v>
      </c>
      <c r="G293" s="11">
        <f>IF($B293="","",$C$4*$E293/100/$F293)</f>
        <v>0</v>
      </c>
    </row>
    <row r="294" spans="2:7">
      <c r="B294" s="9">
        <f>IF(ROW()-14&gt;$C$10,"",ROW()-14)</f>
        <v>0</v>
      </c>
      <c r="C294" s="14">
        <f>IF($B294="","",$C$5+$B294)</f>
        <v>0</v>
      </c>
      <c r="D294" s="9">
        <f>IF($B294="","",$B294)</f>
        <v>0</v>
      </c>
      <c r="E294" s="9">
        <f>IF($B294="","",LOOKUP($C294,Ставка!$B$5:$B$400,Ставка!$C$5:$C$400))</f>
        <v>0</v>
      </c>
      <c r="F294" s="9">
        <f>IF($B294="","",IF($C$7=0,300,IF($D294&lt;=30,300,IF($D294&lt;=90,150,300))))</f>
        <v>0</v>
      </c>
      <c r="G294" s="11">
        <f>IF($B294="","",$C$4*$E294/100/$F294)</f>
        <v>0</v>
      </c>
    </row>
    <row r="295" spans="2:7">
      <c r="B295" s="9">
        <f>IF(ROW()-14&gt;$C$10,"",ROW()-14)</f>
        <v>0</v>
      </c>
      <c r="C295" s="14">
        <f>IF($B295="","",$C$5+$B295)</f>
        <v>0</v>
      </c>
      <c r="D295" s="9">
        <f>IF($B295="","",$B295)</f>
        <v>0</v>
      </c>
      <c r="E295" s="9">
        <f>IF($B295="","",LOOKUP($C295,Ставка!$B$5:$B$400,Ставка!$C$5:$C$400))</f>
        <v>0</v>
      </c>
      <c r="F295" s="9">
        <f>IF($B295="","",IF($C$7=0,300,IF($D295&lt;=30,300,IF($D295&lt;=90,150,300))))</f>
        <v>0</v>
      </c>
      <c r="G295" s="11">
        <f>IF($B295="","",$C$4*$E295/100/$F295)</f>
        <v>0</v>
      </c>
    </row>
    <row r="296" spans="2:7">
      <c r="B296" s="9">
        <f>IF(ROW()-14&gt;$C$10,"",ROW()-14)</f>
        <v>0</v>
      </c>
      <c r="C296" s="14">
        <f>IF($B296="","",$C$5+$B296)</f>
        <v>0</v>
      </c>
      <c r="D296" s="9">
        <f>IF($B296="","",$B296)</f>
        <v>0</v>
      </c>
      <c r="E296" s="9">
        <f>IF($B296="","",LOOKUP($C296,Ставка!$B$5:$B$400,Ставка!$C$5:$C$400))</f>
        <v>0</v>
      </c>
      <c r="F296" s="9">
        <f>IF($B296="","",IF($C$7=0,300,IF($D296&lt;=30,300,IF($D296&lt;=90,150,300))))</f>
        <v>0</v>
      </c>
      <c r="G296" s="11">
        <f>IF($B296="","",$C$4*$E296/100/$F296)</f>
        <v>0</v>
      </c>
    </row>
    <row r="297" spans="2:7">
      <c r="B297" s="9">
        <f>IF(ROW()-14&gt;$C$10,"",ROW()-14)</f>
        <v>0</v>
      </c>
      <c r="C297" s="14">
        <f>IF($B297="","",$C$5+$B297)</f>
        <v>0</v>
      </c>
      <c r="D297" s="9">
        <f>IF($B297="","",$B297)</f>
        <v>0</v>
      </c>
      <c r="E297" s="9">
        <f>IF($B297="","",LOOKUP($C297,Ставка!$B$5:$B$400,Ставка!$C$5:$C$400))</f>
        <v>0</v>
      </c>
      <c r="F297" s="9">
        <f>IF($B297="","",IF($C$7=0,300,IF($D297&lt;=30,300,IF($D297&lt;=90,150,300))))</f>
        <v>0</v>
      </c>
      <c r="G297" s="11">
        <f>IF($B297="","",$C$4*$E297/100/$F297)</f>
        <v>0</v>
      </c>
    </row>
    <row r="298" spans="2:7">
      <c r="B298" s="9">
        <f>IF(ROW()-14&gt;$C$10,"",ROW()-14)</f>
        <v>0</v>
      </c>
      <c r="C298" s="14">
        <f>IF($B298="","",$C$5+$B298)</f>
        <v>0</v>
      </c>
      <c r="D298" s="9">
        <f>IF($B298="","",$B298)</f>
        <v>0</v>
      </c>
      <c r="E298" s="9">
        <f>IF($B298="","",LOOKUP($C298,Ставка!$B$5:$B$400,Ставка!$C$5:$C$400))</f>
        <v>0</v>
      </c>
      <c r="F298" s="9">
        <f>IF($B298="","",IF($C$7=0,300,IF($D298&lt;=30,300,IF($D298&lt;=90,150,300))))</f>
        <v>0</v>
      </c>
      <c r="G298" s="11">
        <f>IF($B298="","",$C$4*$E298/100/$F298)</f>
        <v>0</v>
      </c>
    </row>
    <row r="299" spans="2:7">
      <c r="B299" s="9">
        <f>IF(ROW()-14&gt;$C$10,"",ROW()-14)</f>
        <v>0</v>
      </c>
      <c r="C299" s="14">
        <f>IF($B299="","",$C$5+$B299)</f>
        <v>0</v>
      </c>
      <c r="D299" s="9">
        <f>IF($B299="","",$B299)</f>
        <v>0</v>
      </c>
      <c r="E299" s="9">
        <f>IF($B299="","",LOOKUP($C299,Ставка!$B$5:$B$400,Ставка!$C$5:$C$400))</f>
        <v>0</v>
      </c>
      <c r="F299" s="9">
        <f>IF($B299="","",IF($C$7=0,300,IF($D299&lt;=30,300,IF($D299&lt;=90,150,300))))</f>
        <v>0</v>
      </c>
      <c r="G299" s="11">
        <f>IF($B299="","",$C$4*$E299/100/$F299)</f>
        <v>0</v>
      </c>
    </row>
    <row r="300" spans="2:7">
      <c r="B300" s="9">
        <f>IF(ROW()-14&gt;$C$10,"",ROW()-14)</f>
        <v>0</v>
      </c>
      <c r="C300" s="14">
        <f>IF($B300="","",$C$5+$B300)</f>
        <v>0</v>
      </c>
      <c r="D300" s="9">
        <f>IF($B300="","",$B300)</f>
        <v>0</v>
      </c>
      <c r="E300" s="9">
        <f>IF($B300="","",LOOKUP($C300,Ставка!$B$5:$B$400,Ставка!$C$5:$C$400))</f>
        <v>0</v>
      </c>
      <c r="F300" s="9">
        <f>IF($B300="","",IF($C$7=0,300,IF($D300&lt;=30,300,IF($D300&lt;=90,150,300))))</f>
        <v>0</v>
      </c>
      <c r="G300" s="11">
        <f>IF($B300="","",$C$4*$E300/100/$F300)</f>
        <v>0</v>
      </c>
    </row>
    <row r="301" spans="2:7">
      <c r="B301" s="9">
        <f>IF(ROW()-14&gt;$C$10,"",ROW()-14)</f>
        <v>0</v>
      </c>
      <c r="C301" s="14">
        <f>IF($B301="","",$C$5+$B301)</f>
        <v>0</v>
      </c>
      <c r="D301" s="9">
        <f>IF($B301="","",$B301)</f>
        <v>0</v>
      </c>
      <c r="E301" s="9">
        <f>IF($B301="","",LOOKUP($C301,Ставка!$B$5:$B$400,Ставка!$C$5:$C$400))</f>
        <v>0</v>
      </c>
      <c r="F301" s="9">
        <f>IF($B301="","",IF($C$7=0,300,IF($D301&lt;=30,300,IF($D301&lt;=90,150,300))))</f>
        <v>0</v>
      </c>
      <c r="G301" s="11">
        <f>IF($B301="","",$C$4*$E301/100/$F301)</f>
        <v>0</v>
      </c>
    </row>
    <row r="302" spans="2:7">
      <c r="B302" s="9">
        <f>IF(ROW()-14&gt;$C$10,"",ROW()-14)</f>
        <v>0</v>
      </c>
      <c r="C302" s="14">
        <f>IF($B302="","",$C$5+$B302)</f>
        <v>0</v>
      </c>
      <c r="D302" s="9">
        <f>IF($B302="","",$B302)</f>
        <v>0</v>
      </c>
      <c r="E302" s="9">
        <f>IF($B302="","",LOOKUP($C302,Ставка!$B$5:$B$400,Ставка!$C$5:$C$400))</f>
        <v>0</v>
      </c>
      <c r="F302" s="9">
        <f>IF($B302="","",IF($C$7=0,300,IF($D302&lt;=30,300,IF($D302&lt;=90,150,300))))</f>
        <v>0</v>
      </c>
      <c r="G302" s="11">
        <f>IF($B302="","",$C$4*$E302/100/$F302)</f>
        <v>0</v>
      </c>
    </row>
    <row r="303" spans="2:7">
      <c r="B303" s="9">
        <f>IF(ROW()-14&gt;$C$10,"",ROW()-14)</f>
        <v>0</v>
      </c>
      <c r="C303" s="14">
        <f>IF($B303="","",$C$5+$B303)</f>
        <v>0</v>
      </c>
      <c r="D303" s="9">
        <f>IF($B303="","",$B303)</f>
        <v>0</v>
      </c>
      <c r="E303" s="9">
        <f>IF($B303="","",LOOKUP($C303,Ставка!$B$5:$B$400,Ставка!$C$5:$C$400))</f>
        <v>0</v>
      </c>
      <c r="F303" s="9">
        <f>IF($B303="","",IF($C$7=0,300,IF($D303&lt;=30,300,IF($D303&lt;=90,150,300))))</f>
        <v>0</v>
      </c>
      <c r="G303" s="11">
        <f>IF($B303="","",$C$4*$E303/100/$F303)</f>
        <v>0</v>
      </c>
    </row>
    <row r="304" spans="2:7">
      <c r="B304" s="9">
        <f>IF(ROW()-14&gt;$C$10,"",ROW()-14)</f>
        <v>0</v>
      </c>
      <c r="C304" s="14">
        <f>IF($B304="","",$C$5+$B304)</f>
        <v>0</v>
      </c>
      <c r="D304" s="9">
        <f>IF($B304="","",$B304)</f>
        <v>0</v>
      </c>
      <c r="E304" s="9">
        <f>IF($B304="","",LOOKUP($C304,Ставка!$B$5:$B$400,Ставка!$C$5:$C$400))</f>
        <v>0</v>
      </c>
      <c r="F304" s="9">
        <f>IF($B304="","",IF($C$7=0,300,IF($D304&lt;=30,300,IF($D304&lt;=90,150,300))))</f>
        <v>0</v>
      </c>
      <c r="G304" s="11">
        <f>IF($B304="","",$C$4*$E304/100/$F304)</f>
        <v>0</v>
      </c>
    </row>
    <row r="305" spans="2:7">
      <c r="B305" s="9">
        <f>IF(ROW()-14&gt;$C$10,"",ROW()-14)</f>
        <v>0</v>
      </c>
      <c r="C305" s="14">
        <f>IF($B305="","",$C$5+$B305)</f>
        <v>0</v>
      </c>
      <c r="D305" s="9">
        <f>IF($B305="","",$B305)</f>
        <v>0</v>
      </c>
      <c r="E305" s="9">
        <f>IF($B305="","",LOOKUP($C305,Ставка!$B$5:$B$400,Ставка!$C$5:$C$400))</f>
        <v>0</v>
      </c>
      <c r="F305" s="9">
        <f>IF($B305="","",IF($C$7=0,300,IF($D305&lt;=30,300,IF($D305&lt;=90,150,300))))</f>
        <v>0</v>
      </c>
      <c r="G305" s="11">
        <f>IF($B305="","",$C$4*$E305/100/$F305)</f>
        <v>0</v>
      </c>
    </row>
    <row r="306" spans="2:7">
      <c r="B306" s="9">
        <f>IF(ROW()-14&gt;$C$10,"",ROW()-14)</f>
        <v>0</v>
      </c>
      <c r="C306" s="14">
        <f>IF($B306="","",$C$5+$B306)</f>
        <v>0</v>
      </c>
      <c r="D306" s="9">
        <f>IF($B306="","",$B306)</f>
        <v>0</v>
      </c>
      <c r="E306" s="9">
        <f>IF($B306="","",LOOKUP($C306,Ставка!$B$5:$B$400,Ставка!$C$5:$C$400))</f>
        <v>0</v>
      </c>
      <c r="F306" s="9">
        <f>IF($B306="","",IF($C$7=0,300,IF($D306&lt;=30,300,IF($D306&lt;=90,150,300))))</f>
        <v>0</v>
      </c>
      <c r="G306" s="11">
        <f>IF($B306="","",$C$4*$E306/100/$F306)</f>
        <v>0</v>
      </c>
    </row>
    <row r="307" spans="2:7">
      <c r="B307" s="9">
        <f>IF(ROW()-14&gt;$C$10,"",ROW()-14)</f>
        <v>0</v>
      </c>
      <c r="C307" s="14">
        <f>IF($B307="","",$C$5+$B307)</f>
        <v>0</v>
      </c>
      <c r="D307" s="9">
        <f>IF($B307="","",$B307)</f>
        <v>0</v>
      </c>
      <c r="E307" s="9">
        <f>IF($B307="","",LOOKUP($C307,Ставка!$B$5:$B$400,Ставка!$C$5:$C$400))</f>
        <v>0</v>
      </c>
      <c r="F307" s="9">
        <f>IF($B307="","",IF($C$7=0,300,IF($D307&lt;=30,300,IF($D307&lt;=90,150,300))))</f>
        <v>0</v>
      </c>
      <c r="G307" s="11">
        <f>IF($B307="","",$C$4*$E307/100/$F307)</f>
        <v>0</v>
      </c>
    </row>
    <row r="308" spans="2:7">
      <c r="B308" s="9">
        <f>IF(ROW()-14&gt;$C$10,"",ROW()-14)</f>
        <v>0</v>
      </c>
      <c r="C308" s="14">
        <f>IF($B308="","",$C$5+$B308)</f>
        <v>0</v>
      </c>
      <c r="D308" s="9">
        <f>IF($B308="","",$B308)</f>
        <v>0</v>
      </c>
      <c r="E308" s="9">
        <f>IF($B308="","",LOOKUP($C308,Ставка!$B$5:$B$400,Ставка!$C$5:$C$400))</f>
        <v>0</v>
      </c>
      <c r="F308" s="9">
        <f>IF($B308="","",IF($C$7=0,300,IF($D308&lt;=30,300,IF($D308&lt;=90,150,300))))</f>
        <v>0</v>
      </c>
      <c r="G308" s="11">
        <f>IF($B308="","",$C$4*$E308/100/$F308)</f>
        <v>0</v>
      </c>
    </row>
    <row r="309" spans="2:7">
      <c r="B309" s="9">
        <f>IF(ROW()-14&gt;$C$10,"",ROW()-14)</f>
        <v>0</v>
      </c>
      <c r="C309" s="14">
        <f>IF($B309="","",$C$5+$B309)</f>
        <v>0</v>
      </c>
      <c r="D309" s="9">
        <f>IF($B309="","",$B309)</f>
        <v>0</v>
      </c>
      <c r="E309" s="9">
        <f>IF($B309="","",LOOKUP($C309,Ставка!$B$5:$B$400,Ставка!$C$5:$C$400))</f>
        <v>0</v>
      </c>
      <c r="F309" s="9">
        <f>IF($B309="","",IF($C$7=0,300,IF($D309&lt;=30,300,IF($D309&lt;=90,150,300))))</f>
        <v>0</v>
      </c>
      <c r="G309" s="11">
        <f>IF($B309="","",$C$4*$E309/100/$F309)</f>
        <v>0</v>
      </c>
    </row>
    <row r="310" spans="2:7">
      <c r="B310" s="9">
        <f>IF(ROW()-14&gt;$C$10,"",ROW()-14)</f>
        <v>0</v>
      </c>
      <c r="C310" s="14">
        <f>IF($B310="","",$C$5+$B310)</f>
        <v>0</v>
      </c>
      <c r="D310" s="9">
        <f>IF($B310="","",$B310)</f>
        <v>0</v>
      </c>
      <c r="E310" s="9">
        <f>IF($B310="","",LOOKUP($C310,Ставка!$B$5:$B$400,Ставка!$C$5:$C$400))</f>
        <v>0</v>
      </c>
      <c r="F310" s="9">
        <f>IF($B310="","",IF($C$7=0,300,IF($D310&lt;=30,300,IF($D310&lt;=90,150,300))))</f>
        <v>0</v>
      </c>
      <c r="G310" s="11">
        <f>IF($B310="","",$C$4*$E310/100/$F310)</f>
        <v>0</v>
      </c>
    </row>
    <row r="311" spans="2:7">
      <c r="B311" s="9">
        <f>IF(ROW()-14&gt;$C$10,"",ROW()-14)</f>
        <v>0</v>
      </c>
      <c r="C311" s="14">
        <f>IF($B311="","",$C$5+$B311)</f>
        <v>0</v>
      </c>
      <c r="D311" s="9">
        <f>IF($B311="","",$B311)</f>
        <v>0</v>
      </c>
      <c r="E311" s="9">
        <f>IF($B311="","",LOOKUP($C311,Ставка!$B$5:$B$400,Ставка!$C$5:$C$400))</f>
        <v>0</v>
      </c>
      <c r="F311" s="9">
        <f>IF($B311="","",IF($C$7=0,300,IF($D311&lt;=30,300,IF($D311&lt;=90,150,300))))</f>
        <v>0</v>
      </c>
      <c r="G311" s="11">
        <f>IF($B311="","",$C$4*$E311/100/$F311)</f>
        <v>0</v>
      </c>
    </row>
    <row r="312" spans="2:7">
      <c r="B312" s="9">
        <f>IF(ROW()-14&gt;$C$10,"",ROW()-14)</f>
        <v>0</v>
      </c>
      <c r="C312" s="14">
        <f>IF($B312="","",$C$5+$B312)</f>
        <v>0</v>
      </c>
      <c r="D312" s="9">
        <f>IF($B312="","",$B312)</f>
        <v>0</v>
      </c>
      <c r="E312" s="9">
        <f>IF($B312="","",LOOKUP($C312,Ставка!$B$5:$B$400,Ставка!$C$5:$C$400))</f>
        <v>0</v>
      </c>
      <c r="F312" s="9">
        <f>IF($B312="","",IF($C$7=0,300,IF($D312&lt;=30,300,IF($D312&lt;=90,150,300))))</f>
        <v>0</v>
      </c>
      <c r="G312" s="11">
        <f>IF($B312="","",$C$4*$E312/100/$F312)</f>
        <v>0</v>
      </c>
    </row>
    <row r="313" spans="2:7">
      <c r="B313" s="9">
        <f>IF(ROW()-14&gt;$C$10,"",ROW()-14)</f>
        <v>0</v>
      </c>
      <c r="C313" s="14">
        <f>IF($B313="","",$C$5+$B313)</f>
        <v>0</v>
      </c>
      <c r="D313" s="9">
        <f>IF($B313="","",$B313)</f>
        <v>0</v>
      </c>
      <c r="E313" s="9">
        <f>IF($B313="","",LOOKUP($C313,Ставка!$B$5:$B$400,Ставка!$C$5:$C$400))</f>
        <v>0</v>
      </c>
      <c r="F313" s="9">
        <f>IF($B313="","",IF($C$7=0,300,IF($D313&lt;=30,300,IF($D313&lt;=90,150,300))))</f>
        <v>0</v>
      </c>
      <c r="G313" s="11">
        <f>IF($B313="","",$C$4*$E313/100/$F313)</f>
        <v>0</v>
      </c>
    </row>
    <row r="314" spans="2:7">
      <c r="B314" s="9">
        <f>IF(ROW()-14&gt;$C$10,"",ROW()-14)</f>
        <v>0</v>
      </c>
      <c r="C314" s="14">
        <f>IF($B314="","",$C$5+$B314)</f>
        <v>0</v>
      </c>
      <c r="D314" s="9">
        <f>IF($B314="","",$B314)</f>
        <v>0</v>
      </c>
      <c r="E314" s="9">
        <f>IF($B314="","",LOOKUP($C314,Ставка!$B$5:$B$400,Ставка!$C$5:$C$400))</f>
        <v>0</v>
      </c>
      <c r="F314" s="9">
        <f>IF($B314="","",IF($C$7=0,300,IF($D314&lt;=30,300,IF($D314&lt;=90,150,300))))</f>
        <v>0</v>
      </c>
      <c r="G314" s="11">
        <f>IF($B314="","",$C$4*$E314/100/$F314)</f>
        <v>0</v>
      </c>
    </row>
    <row r="315" spans="2:7">
      <c r="B315" s="9">
        <f>IF(ROW()-14&gt;$C$10,"",ROW()-14)</f>
        <v>0</v>
      </c>
      <c r="C315" s="14">
        <f>IF($B315="","",$C$5+$B315)</f>
        <v>0</v>
      </c>
      <c r="D315" s="9">
        <f>IF($B315="","",$B315)</f>
        <v>0</v>
      </c>
      <c r="E315" s="9">
        <f>IF($B315="","",LOOKUP($C315,Ставка!$B$5:$B$400,Ставка!$C$5:$C$400))</f>
        <v>0</v>
      </c>
      <c r="F315" s="9">
        <f>IF($B315="","",IF($C$7=0,300,IF($D315&lt;=30,300,IF($D315&lt;=90,150,300))))</f>
        <v>0</v>
      </c>
      <c r="G315" s="11">
        <f>IF($B315="","",$C$4*$E315/100/$F315)</f>
        <v>0</v>
      </c>
    </row>
    <row r="316" spans="2:7">
      <c r="B316" s="9">
        <f>IF(ROW()-14&gt;$C$10,"",ROW()-14)</f>
        <v>0</v>
      </c>
      <c r="C316" s="14">
        <f>IF($B316="","",$C$5+$B316)</f>
        <v>0</v>
      </c>
      <c r="D316" s="9">
        <f>IF($B316="","",$B316)</f>
        <v>0</v>
      </c>
      <c r="E316" s="9">
        <f>IF($B316="","",LOOKUP($C316,Ставка!$B$5:$B$400,Ставка!$C$5:$C$400))</f>
        <v>0</v>
      </c>
      <c r="F316" s="9">
        <f>IF($B316="","",IF($C$7=0,300,IF($D316&lt;=30,300,IF($D316&lt;=90,150,300))))</f>
        <v>0</v>
      </c>
      <c r="G316" s="11">
        <f>IF($B316="","",$C$4*$E316/100/$F316)</f>
        <v>0</v>
      </c>
    </row>
    <row r="317" spans="2:7">
      <c r="B317" s="9">
        <f>IF(ROW()-14&gt;$C$10,"",ROW()-14)</f>
        <v>0</v>
      </c>
      <c r="C317" s="14">
        <f>IF($B317="","",$C$5+$B317)</f>
        <v>0</v>
      </c>
      <c r="D317" s="9">
        <f>IF($B317="","",$B317)</f>
        <v>0</v>
      </c>
      <c r="E317" s="9">
        <f>IF($B317="","",LOOKUP($C317,Ставка!$B$5:$B$400,Ставка!$C$5:$C$400))</f>
        <v>0</v>
      </c>
      <c r="F317" s="9">
        <f>IF($B317="","",IF($C$7=0,300,IF($D317&lt;=30,300,IF($D317&lt;=90,150,300))))</f>
        <v>0</v>
      </c>
      <c r="G317" s="11">
        <f>IF($B317="","",$C$4*$E317/100/$F317)</f>
        <v>0</v>
      </c>
    </row>
    <row r="318" spans="2:7">
      <c r="B318" s="9">
        <f>IF(ROW()-14&gt;$C$10,"",ROW()-14)</f>
        <v>0</v>
      </c>
      <c r="C318" s="14">
        <f>IF($B318="","",$C$5+$B318)</f>
        <v>0</v>
      </c>
      <c r="D318" s="9">
        <f>IF($B318="","",$B318)</f>
        <v>0</v>
      </c>
      <c r="E318" s="9">
        <f>IF($B318="","",LOOKUP($C318,Ставка!$B$5:$B$400,Ставка!$C$5:$C$400))</f>
        <v>0</v>
      </c>
      <c r="F318" s="9">
        <f>IF($B318="","",IF($C$7=0,300,IF($D318&lt;=30,300,IF($D318&lt;=90,150,300))))</f>
        <v>0</v>
      </c>
      <c r="G318" s="11">
        <f>IF($B318="","",$C$4*$E318/100/$F318)</f>
        <v>0</v>
      </c>
    </row>
    <row r="319" spans="2:7">
      <c r="B319" s="9">
        <f>IF(ROW()-14&gt;$C$10,"",ROW()-14)</f>
        <v>0</v>
      </c>
      <c r="C319" s="14">
        <f>IF($B319="","",$C$5+$B319)</f>
        <v>0</v>
      </c>
      <c r="D319" s="9">
        <f>IF($B319="","",$B319)</f>
        <v>0</v>
      </c>
      <c r="E319" s="9">
        <f>IF($B319="","",LOOKUP($C319,Ставка!$B$5:$B$400,Ставка!$C$5:$C$400))</f>
        <v>0</v>
      </c>
      <c r="F319" s="9">
        <f>IF($B319="","",IF($C$7=0,300,IF($D319&lt;=30,300,IF($D319&lt;=90,150,300))))</f>
        <v>0</v>
      </c>
      <c r="G319" s="11">
        <f>IF($B319="","",$C$4*$E319/100/$F319)</f>
        <v>0</v>
      </c>
    </row>
    <row r="320" spans="2:7">
      <c r="B320" s="9">
        <f>IF(ROW()-14&gt;$C$10,"",ROW()-14)</f>
        <v>0</v>
      </c>
      <c r="C320" s="14">
        <f>IF($B320="","",$C$5+$B320)</f>
        <v>0</v>
      </c>
      <c r="D320" s="9">
        <f>IF($B320="","",$B320)</f>
        <v>0</v>
      </c>
      <c r="E320" s="9">
        <f>IF($B320="","",LOOKUP($C320,Ставка!$B$5:$B$400,Ставка!$C$5:$C$400))</f>
        <v>0</v>
      </c>
      <c r="F320" s="9">
        <f>IF($B320="","",IF($C$7=0,300,IF($D320&lt;=30,300,IF($D320&lt;=90,150,300))))</f>
        <v>0</v>
      </c>
      <c r="G320" s="11">
        <f>IF($B320="","",$C$4*$E320/100/$F320)</f>
        <v>0</v>
      </c>
    </row>
    <row r="321" spans="2:7">
      <c r="B321" s="9">
        <f>IF(ROW()-14&gt;$C$10,"",ROW()-14)</f>
        <v>0</v>
      </c>
      <c r="C321" s="14">
        <f>IF($B321="","",$C$5+$B321)</f>
        <v>0</v>
      </c>
      <c r="D321" s="9">
        <f>IF($B321="","",$B321)</f>
        <v>0</v>
      </c>
      <c r="E321" s="9">
        <f>IF($B321="","",LOOKUP($C321,Ставка!$B$5:$B$400,Ставка!$C$5:$C$400))</f>
        <v>0</v>
      </c>
      <c r="F321" s="9">
        <f>IF($B321="","",IF($C$7=0,300,IF($D321&lt;=30,300,IF($D321&lt;=90,150,300))))</f>
        <v>0</v>
      </c>
      <c r="G321" s="11">
        <f>IF($B321="","",$C$4*$E321/100/$F321)</f>
        <v>0</v>
      </c>
    </row>
    <row r="322" spans="2:7">
      <c r="B322" s="9">
        <f>IF(ROW()-14&gt;$C$10,"",ROW()-14)</f>
        <v>0</v>
      </c>
      <c r="C322" s="14">
        <f>IF($B322="","",$C$5+$B322)</f>
        <v>0</v>
      </c>
      <c r="D322" s="9">
        <f>IF($B322="","",$B322)</f>
        <v>0</v>
      </c>
      <c r="E322" s="9">
        <f>IF($B322="","",LOOKUP($C322,Ставка!$B$5:$B$400,Ставка!$C$5:$C$400))</f>
        <v>0</v>
      </c>
      <c r="F322" s="9">
        <f>IF($B322="","",IF($C$7=0,300,IF($D322&lt;=30,300,IF($D322&lt;=90,150,300))))</f>
        <v>0</v>
      </c>
      <c r="G322" s="11">
        <f>IF($B322="","",$C$4*$E322/100/$F322)</f>
        <v>0</v>
      </c>
    </row>
    <row r="323" spans="2:7">
      <c r="B323" s="9">
        <f>IF(ROW()-14&gt;$C$10,"",ROW()-14)</f>
        <v>0</v>
      </c>
      <c r="C323" s="14">
        <f>IF($B323="","",$C$5+$B323)</f>
        <v>0</v>
      </c>
      <c r="D323" s="9">
        <f>IF($B323="","",$B323)</f>
        <v>0</v>
      </c>
      <c r="E323" s="9">
        <f>IF($B323="","",LOOKUP($C323,Ставка!$B$5:$B$400,Ставка!$C$5:$C$400))</f>
        <v>0</v>
      </c>
      <c r="F323" s="9">
        <f>IF($B323="","",IF($C$7=0,300,IF($D323&lt;=30,300,IF($D323&lt;=90,150,300))))</f>
        <v>0</v>
      </c>
      <c r="G323" s="11">
        <f>IF($B323="","",$C$4*$E323/100/$F323)</f>
        <v>0</v>
      </c>
    </row>
    <row r="324" spans="2:7">
      <c r="B324" s="9">
        <f>IF(ROW()-14&gt;$C$10,"",ROW()-14)</f>
        <v>0</v>
      </c>
      <c r="C324" s="14">
        <f>IF($B324="","",$C$5+$B324)</f>
        <v>0</v>
      </c>
      <c r="D324" s="9">
        <f>IF($B324="","",$B324)</f>
        <v>0</v>
      </c>
      <c r="E324" s="9">
        <f>IF($B324="","",LOOKUP($C324,Ставка!$B$5:$B$400,Ставка!$C$5:$C$400))</f>
        <v>0</v>
      </c>
      <c r="F324" s="9">
        <f>IF($B324="","",IF($C$7=0,300,IF($D324&lt;=30,300,IF($D324&lt;=90,150,300))))</f>
        <v>0</v>
      </c>
      <c r="G324" s="11">
        <f>IF($B324="","",$C$4*$E324/100/$F324)</f>
        <v>0</v>
      </c>
    </row>
    <row r="325" spans="2:7">
      <c r="B325" s="9">
        <f>IF(ROW()-14&gt;$C$10,"",ROW()-14)</f>
        <v>0</v>
      </c>
      <c r="C325" s="14">
        <f>IF($B325="","",$C$5+$B325)</f>
        <v>0</v>
      </c>
      <c r="D325" s="9">
        <f>IF($B325="","",$B325)</f>
        <v>0</v>
      </c>
      <c r="E325" s="9">
        <f>IF($B325="","",LOOKUP($C325,Ставка!$B$5:$B$400,Ставка!$C$5:$C$400))</f>
        <v>0</v>
      </c>
      <c r="F325" s="9">
        <f>IF($B325="","",IF($C$7=0,300,IF($D325&lt;=30,300,IF($D325&lt;=90,150,300))))</f>
        <v>0</v>
      </c>
      <c r="G325" s="11">
        <f>IF($B325="","",$C$4*$E325/100/$F325)</f>
        <v>0</v>
      </c>
    </row>
    <row r="326" spans="2:7">
      <c r="B326" s="9">
        <f>IF(ROW()-14&gt;$C$10,"",ROW()-14)</f>
        <v>0</v>
      </c>
      <c r="C326" s="14">
        <f>IF($B326="","",$C$5+$B326)</f>
        <v>0</v>
      </c>
      <c r="D326" s="9">
        <f>IF($B326="","",$B326)</f>
        <v>0</v>
      </c>
      <c r="E326" s="9">
        <f>IF($B326="","",LOOKUP($C326,Ставка!$B$5:$B$400,Ставка!$C$5:$C$400))</f>
        <v>0</v>
      </c>
      <c r="F326" s="9">
        <f>IF($B326="","",IF($C$7=0,300,IF($D326&lt;=30,300,IF($D326&lt;=90,150,300))))</f>
        <v>0</v>
      </c>
      <c r="G326" s="11">
        <f>IF($B326="","",$C$4*$E326/100/$F326)</f>
        <v>0</v>
      </c>
    </row>
    <row r="327" spans="2:7">
      <c r="B327" s="9">
        <f>IF(ROW()-14&gt;$C$10,"",ROW()-14)</f>
        <v>0</v>
      </c>
      <c r="C327" s="14">
        <f>IF($B327="","",$C$5+$B327)</f>
        <v>0</v>
      </c>
      <c r="D327" s="9">
        <f>IF($B327="","",$B327)</f>
        <v>0</v>
      </c>
      <c r="E327" s="9">
        <f>IF($B327="","",LOOKUP($C327,Ставка!$B$5:$B$400,Ставка!$C$5:$C$400))</f>
        <v>0</v>
      </c>
      <c r="F327" s="9">
        <f>IF($B327="","",IF($C$7=0,300,IF($D327&lt;=30,300,IF($D327&lt;=90,150,300))))</f>
        <v>0</v>
      </c>
      <c r="G327" s="11">
        <f>IF($B327="","",$C$4*$E327/100/$F327)</f>
        <v>0</v>
      </c>
    </row>
    <row r="328" spans="2:7">
      <c r="B328" s="9">
        <f>IF(ROW()-14&gt;$C$10,"",ROW()-14)</f>
        <v>0</v>
      </c>
      <c r="C328" s="14">
        <f>IF($B328="","",$C$5+$B328)</f>
        <v>0</v>
      </c>
      <c r="D328" s="9">
        <f>IF($B328="","",$B328)</f>
        <v>0</v>
      </c>
      <c r="E328" s="9">
        <f>IF($B328="","",LOOKUP($C328,Ставка!$B$5:$B$400,Ставка!$C$5:$C$400))</f>
        <v>0</v>
      </c>
      <c r="F328" s="9">
        <f>IF($B328="","",IF($C$7=0,300,IF($D328&lt;=30,300,IF($D328&lt;=90,150,300))))</f>
        <v>0</v>
      </c>
      <c r="G328" s="11">
        <f>IF($B328="","",$C$4*$E328/100/$F328)</f>
        <v>0</v>
      </c>
    </row>
    <row r="329" spans="2:7">
      <c r="B329" s="9">
        <f>IF(ROW()-14&gt;$C$10,"",ROW()-14)</f>
        <v>0</v>
      </c>
      <c r="C329" s="14">
        <f>IF($B329="","",$C$5+$B329)</f>
        <v>0</v>
      </c>
      <c r="D329" s="9">
        <f>IF($B329="","",$B329)</f>
        <v>0</v>
      </c>
      <c r="E329" s="9">
        <f>IF($B329="","",LOOKUP($C329,Ставка!$B$5:$B$400,Ставка!$C$5:$C$400))</f>
        <v>0</v>
      </c>
      <c r="F329" s="9">
        <f>IF($B329="","",IF($C$7=0,300,IF($D329&lt;=30,300,IF($D329&lt;=90,150,300))))</f>
        <v>0</v>
      </c>
      <c r="G329" s="11">
        <f>IF($B329="","",$C$4*$E329/100/$F329)</f>
        <v>0</v>
      </c>
    </row>
    <row r="330" spans="2:7">
      <c r="B330" s="9">
        <f>IF(ROW()-14&gt;$C$10,"",ROW()-14)</f>
        <v>0</v>
      </c>
      <c r="C330" s="14">
        <f>IF($B330="","",$C$5+$B330)</f>
        <v>0</v>
      </c>
      <c r="D330" s="9">
        <f>IF($B330="","",$B330)</f>
        <v>0</v>
      </c>
      <c r="E330" s="9">
        <f>IF($B330="","",LOOKUP($C330,Ставка!$B$5:$B$400,Ставка!$C$5:$C$400))</f>
        <v>0</v>
      </c>
      <c r="F330" s="9">
        <f>IF($B330="","",IF($C$7=0,300,IF($D330&lt;=30,300,IF($D330&lt;=90,150,300))))</f>
        <v>0</v>
      </c>
      <c r="G330" s="11">
        <f>IF($B330="","",$C$4*$E330/100/$F330)</f>
        <v>0</v>
      </c>
    </row>
    <row r="331" spans="2:7">
      <c r="B331" s="9">
        <f>IF(ROW()-14&gt;$C$10,"",ROW()-14)</f>
        <v>0</v>
      </c>
      <c r="C331" s="14">
        <f>IF($B331="","",$C$5+$B331)</f>
        <v>0</v>
      </c>
      <c r="D331" s="9">
        <f>IF($B331="","",$B331)</f>
        <v>0</v>
      </c>
      <c r="E331" s="9">
        <f>IF($B331="","",LOOKUP($C331,Ставка!$B$5:$B$400,Ставка!$C$5:$C$400))</f>
        <v>0</v>
      </c>
      <c r="F331" s="9">
        <f>IF($B331="","",IF($C$7=0,300,IF($D331&lt;=30,300,IF($D331&lt;=90,150,300))))</f>
        <v>0</v>
      </c>
      <c r="G331" s="11">
        <f>IF($B331="","",$C$4*$E331/100/$F331)</f>
        <v>0</v>
      </c>
    </row>
    <row r="332" spans="2:7">
      <c r="B332" s="9">
        <f>IF(ROW()-14&gt;$C$10,"",ROW()-14)</f>
        <v>0</v>
      </c>
      <c r="C332" s="14">
        <f>IF($B332="","",$C$5+$B332)</f>
        <v>0</v>
      </c>
      <c r="D332" s="9">
        <f>IF($B332="","",$B332)</f>
        <v>0</v>
      </c>
      <c r="E332" s="9">
        <f>IF($B332="","",LOOKUP($C332,Ставка!$B$5:$B$400,Ставка!$C$5:$C$400))</f>
        <v>0</v>
      </c>
      <c r="F332" s="9">
        <f>IF($B332="","",IF($C$7=0,300,IF($D332&lt;=30,300,IF($D332&lt;=90,150,300))))</f>
        <v>0</v>
      </c>
      <c r="G332" s="11">
        <f>IF($B332="","",$C$4*$E332/100/$F332)</f>
        <v>0</v>
      </c>
    </row>
    <row r="333" spans="2:7">
      <c r="B333" s="9">
        <f>IF(ROW()-14&gt;$C$10,"",ROW()-14)</f>
        <v>0</v>
      </c>
      <c r="C333" s="14">
        <f>IF($B333="","",$C$5+$B333)</f>
        <v>0</v>
      </c>
      <c r="D333" s="9">
        <f>IF($B333="","",$B333)</f>
        <v>0</v>
      </c>
      <c r="E333" s="9">
        <f>IF($B333="","",LOOKUP($C333,Ставка!$B$5:$B$400,Ставка!$C$5:$C$400))</f>
        <v>0</v>
      </c>
      <c r="F333" s="9">
        <f>IF($B333="","",IF($C$7=0,300,IF($D333&lt;=30,300,IF($D333&lt;=90,150,300))))</f>
        <v>0</v>
      </c>
      <c r="G333" s="11">
        <f>IF($B333="","",$C$4*$E333/100/$F333)</f>
        <v>0</v>
      </c>
    </row>
    <row r="334" spans="2:7">
      <c r="B334" s="9">
        <f>IF(ROW()-14&gt;$C$10,"",ROW()-14)</f>
        <v>0</v>
      </c>
      <c r="C334" s="14">
        <f>IF($B334="","",$C$5+$B334)</f>
        <v>0</v>
      </c>
      <c r="D334" s="9">
        <f>IF($B334="","",$B334)</f>
        <v>0</v>
      </c>
      <c r="E334" s="9">
        <f>IF($B334="","",LOOKUP($C334,Ставка!$B$5:$B$400,Ставка!$C$5:$C$400))</f>
        <v>0</v>
      </c>
      <c r="F334" s="9">
        <f>IF($B334="","",IF($C$7=0,300,IF($D334&lt;=30,300,IF($D334&lt;=90,150,300))))</f>
        <v>0</v>
      </c>
      <c r="G334" s="11">
        <f>IF($B334="","",$C$4*$E334/100/$F334)</f>
        <v>0</v>
      </c>
    </row>
    <row r="335" spans="2:7">
      <c r="B335" s="9">
        <f>IF(ROW()-14&gt;$C$10,"",ROW()-14)</f>
        <v>0</v>
      </c>
      <c r="C335" s="14">
        <f>IF($B335="","",$C$5+$B335)</f>
        <v>0</v>
      </c>
      <c r="D335" s="9">
        <f>IF($B335="","",$B335)</f>
        <v>0</v>
      </c>
      <c r="E335" s="9">
        <f>IF($B335="","",LOOKUP($C335,Ставка!$B$5:$B$400,Ставка!$C$5:$C$400))</f>
        <v>0</v>
      </c>
      <c r="F335" s="9">
        <f>IF($B335="","",IF($C$7=0,300,IF($D335&lt;=30,300,IF($D335&lt;=90,150,300))))</f>
        <v>0</v>
      </c>
      <c r="G335" s="11">
        <f>IF($B335="","",$C$4*$E335/100/$F335)</f>
        <v>0</v>
      </c>
    </row>
    <row r="336" spans="2:7">
      <c r="B336" s="9">
        <f>IF(ROW()-14&gt;$C$10,"",ROW()-14)</f>
        <v>0</v>
      </c>
      <c r="C336" s="14">
        <f>IF($B336="","",$C$5+$B336)</f>
        <v>0</v>
      </c>
      <c r="D336" s="9">
        <f>IF($B336="","",$B336)</f>
        <v>0</v>
      </c>
      <c r="E336" s="9">
        <f>IF($B336="","",LOOKUP($C336,Ставка!$B$5:$B$400,Ставка!$C$5:$C$400))</f>
        <v>0</v>
      </c>
      <c r="F336" s="9">
        <f>IF($B336="","",IF($C$7=0,300,IF($D336&lt;=30,300,IF($D336&lt;=90,150,300))))</f>
        <v>0</v>
      </c>
      <c r="G336" s="11">
        <f>IF($B336="","",$C$4*$E336/100/$F336)</f>
        <v>0</v>
      </c>
    </row>
    <row r="337" spans="2:7">
      <c r="B337" s="9">
        <f>IF(ROW()-14&gt;$C$10,"",ROW()-14)</f>
        <v>0</v>
      </c>
      <c r="C337" s="14">
        <f>IF($B337="","",$C$5+$B337)</f>
        <v>0</v>
      </c>
      <c r="D337" s="9">
        <f>IF($B337="","",$B337)</f>
        <v>0</v>
      </c>
      <c r="E337" s="9">
        <f>IF($B337="","",LOOKUP($C337,Ставка!$B$5:$B$400,Ставка!$C$5:$C$400))</f>
        <v>0</v>
      </c>
      <c r="F337" s="9">
        <f>IF($B337="","",IF($C$7=0,300,IF($D337&lt;=30,300,IF($D337&lt;=90,150,300))))</f>
        <v>0</v>
      </c>
      <c r="G337" s="11">
        <f>IF($B337="","",$C$4*$E337/100/$F337)</f>
        <v>0</v>
      </c>
    </row>
    <row r="338" spans="2:7">
      <c r="B338" s="9">
        <f>IF(ROW()-14&gt;$C$10,"",ROW()-14)</f>
        <v>0</v>
      </c>
      <c r="C338" s="14">
        <f>IF($B338="","",$C$5+$B338)</f>
        <v>0</v>
      </c>
      <c r="D338" s="9">
        <f>IF($B338="","",$B338)</f>
        <v>0</v>
      </c>
      <c r="E338" s="9">
        <f>IF($B338="","",LOOKUP($C338,Ставка!$B$5:$B$400,Ставка!$C$5:$C$400))</f>
        <v>0</v>
      </c>
      <c r="F338" s="9">
        <f>IF($B338="","",IF($C$7=0,300,IF($D338&lt;=30,300,IF($D338&lt;=90,150,300))))</f>
        <v>0</v>
      </c>
      <c r="G338" s="11">
        <f>IF($B338="","",$C$4*$E338/100/$F338)</f>
        <v>0</v>
      </c>
    </row>
    <row r="339" spans="2:7">
      <c r="B339" s="9">
        <f>IF(ROW()-14&gt;$C$10,"",ROW()-14)</f>
        <v>0</v>
      </c>
      <c r="C339" s="14">
        <f>IF($B339="","",$C$5+$B339)</f>
        <v>0</v>
      </c>
      <c r="D339" s="9">
        <f>IF($B339="","",$B339)</f>
        <v>0</v>
      </c>
      <c r="E339" s="9">
        <f>IF($B339="","",LOOKUP($C339,Ставка!$B$5:$B$400,Ставка!$C$5:$C$400))</f>
        <v>0</v>
      </c>
      <c r="F339" s="9">
        <f>IF($B339="","",IF($C$7=0,300,IF($D339&lt;=30,300,IF($D339&lt;=90,150,300))))</f>
        <v>0</v>
      </c>
      <c r="G339" s="11">
        <f>IF($B339="","",$C$4*$E339/100/$F339)</f>
        <v>0</v>
      </c>
    </row>
    <row r="340" spans="2:7">
      <c r="B340" s="9">
        <f>IF(ROW()-14&gt;$C$10,"",ROW()-14)</f>
        <v>0</v>
      </c>
      <c r="C340" s="14">
        <f>IF($B340="","",$C$5+$B340)</f>
        <v>0</v>
      </c>
      <c r="D340" s="9">
        <f>IF($B340="","",$B340)</f>
        <v>0</v>
      </c>
      <c r="E340" s="9">
        <f>IF($B340="","",LOOKUP($C340,Ставка!$B$5:$B$400,Ставка!$C$5:$C$400))</f>
        <v>0</v>
      </c>
      <c r="F340" s="9">
        <f>IF($B340="","",IF($C$7=0,300,IF($D340&lt;=30,300,IF($D340&lt;=90,150,300))))</f>
        <v>0</v>
      </c>
      <c r="G340" s="11">
        <f>IF($B340="","",$C$4*$E340/100/$F340)</f>
        <v>0</v>
      </c>
    </row>
    <row r="341" spans="2:7">
      <c r="B341" s="9">
        <f>IF(ROW()-14&gt;$C$10,"",ROW()-14)</f>
        <v>0</v>
      </c>
      <c r="C341" s="14">
        <f>IF($B341="","",$C$5+$B341)</f>
        <v>0</v>
      </c>
      <c r="D341" s="9">
        <f>IF($B341="","",$B341)</f>
        <v>0</v>
      </c>
      <c r="E341" s="9">
        <f>IF($B341="","",LOOKUP($C341,Ставка!$B$5:$B$400,Ставка!$C$5:$C$400))</f>
        <v>0</v>
      </c>
      <c r="F341" s="9">
        <f>IF($B341="","",IF($C$7=0,300,IF($D341&lt;=30,300,IF($D341&lt;=90,150,300))))</f>
        <v>0</v>
      </c>
      <c r="G341" s="11">
        <f>IF($B341="","",$C$4*$E341/100/$F341)</f>
        <v>0</v>
      </c>
    </row>
    <row r="342" spans="2:7">
      <c r="B342" s="9">
        <f>IF(ROW()-14&gt;$C$10,"",ROW()-14)</f>
        <v>0</v>
      </c>
      <c r="C342" s="14">
        <f>IF($B342="","",$C$5+$B342)</f>
        <v>0</v>
      </c>
      <c r="D342" s="9">
        <f>IF($B342="","",$B342)</f>
        <v>0</v>
      </c>
      <c r="E342" s="9">
        <f>IF($B342="","",LOOKUP($C342,Ставка!$B$5:$B$400,Ставка!$C$5:$C$400))</f>
        <v>0</v>
      </c>
      <c r="F342" s="9">
        <f>IF($B342="","",IF($C$7=0,300,IF($D342&lt;=30,300,IF($D342&lt;=90,150,300))))</f>
        <v>0</v>
      </c>
      <c r="G342" s="11">
        <f>IF($B342="","",$C$4*$E342/100/$F342)</f>
        <v>0</v>
      </c>
    </row>
    <row r="343" spans="2:7">
      <c r="B343" s="9">
        <f>IF(ROW()-14&gt;$C$10,"",ROW()-14)</f>
        <v>0</v>
      </c>
      <c r="C343" s="14">
        <f>IF($B343="","",$C$5+$B343)</f>
        <v>0</v>
      </c>
      <c r="D343" s="9">
        <f>IF($B343="","",$B343)</f>
        <v>0</v>
      </c>
      <c r="E343" s="9">
        <f>IF($B343="","",LOOKUP($C343,Ставка!$B$5:$B$400,Ставка!$C$5:$C$400))</f>
        <v>0</v>
      </c>
      <c r="F343" s="9">
        <f>IF($B343="","",IF($C$7=0,300,IF($D343&lt;=30,300,IF($D343&lt;=90,150,300))))</f>
        <v>0</v>
      </c>
      <c r="G343" s="11">
        <f>IF($B343="","",$C$4*$E343/100/$F343)</f>
        <v>0</v>
      </c>
    </row>
    <row r="344" spans="2:7">
      <c r="B344" s="9">
        <f>IF(ROW()-14&gt;$C$10,"",ROW()-14)</f>
        <v>0</v>
      </c>
      <c r="C344" s="14">
        <f>IF($B344="","",$C$5+$B344)</f>
        <v>0</v>
      </c>
      <c r="D344" s="9">
        <f>IF($B344="","",$B344)</f>
        <v>0</v>
      </c>
      <c r="E344" s="9">
        <f>IF($B344="","",LOOKUP($C344,Ставка!$B$5:$B$400,Ставка!$C$5:$C$400))</f>
        <v>0</v>
      </c>
      <c r="F344" s="9">
        <f>IF($B344="","",IF($C$7=0,300,IF($D344&lt;=30,300,IF($D344&lt;=90,150,300))))</f>
        <v>0</v>
      </c>
      <c r="G344" s="11">
        <f>IF($B344="","",$C$4*$E344/100/$F344)</f>
        <v>0</v>
      </c>
    </row>
    <row r="345" spans="2:7">
      <c r="B345" s="9">
        <f>IF(ROW()-14&gt;$C$10,"",ROW()-14)</f>
        <v>0</v>
      </c>
      <c r="C345" s="14">
        <f>IF($B345="","",$C$5+$B345)</f>
        <v>0</v>
      </c>
      <c r="D345" s="9">
        <f>IF($B345="","",$B345)</f>
        <v>0</v>
      </c>
      <c r="E345" s="9">
        <f>IF($B345="","",LOOKUP($C345,Ставка!$B$5:$B$400,Ставка!$C$5:$C$400))</f>
        <v>0</v>
      </c>
      <c r="F345" s="9">
        <f>IF($B345="","",IF($C$7=0,300,IF($D345&lt;=30,300,IF($D345&lt;=90,150,300))))</f>
        <v>0</v>
      </c>
      <c r="G345" s="11">
        <f>IF($B345="","",$C$4*$E345/100/$F345)</f>
        <v>0</v>
      </c>
    </row>
    <row r="346" spans="2:7">
      <c r="B346" s="9">
        <f>IF(ROW()-14&gt;$C$10,"",ROW()-14)</f>
        <v>0</v>
      </c>
      <c r="C346" s="14">
        <f>IF($B346="","",$C$5+$B346)</f>
        <v>0</v>
      </c>
      <c r="D346" s="9">
        <f>IF($B346="","",$B346)</f>
        <v>0</v>
      </c>
      <c r="E346" s="9">
        <f>IF($B346="","",LOOKUP($C346,Ставка!$B$5:$B$400,Ставка!$C$5:$C$400))</f>
        <v>0</v>
      </c>
      <c r="F346" s="9">
        <f>IF($B346="","",IF($C$7=0,300,IF($D346&lt;=30,300,IF($D346&lt;=90,150,300))))</f>
        <v>0</v>
      </c>
      <c r="G346" s="11">
        <f>IF($B346="","",$C$4*$E346/100/$F346)</f>
        <v>0</v>
      </c>
    </row>
    <row r="347" spans="2:7">
      <c r="B347" s="9">
        <f>IF(ROW()-14&gt;$C$10,"",ROW()-14)</f>
        <v>0</v>
      </c>
      <c r="C347" s="14">
        <f>IF($B347="","",$C$5+$B347)</f>
        <v>0</v>
      </c>
      <c r="D347" s="9">
        <f>IF($B347="","",$B347)</f>
        <v>0</v>
      </c>
      <c r="E347" s="9">
        <f>IF($B347="","",LOOKUP($C347,Ставка!$B$5:$B$400,Ставка!$C$5:$C$400))</f>
        <v>0</v>
      </c>
      <c r="F347" s="9">
        <f>IF($B347="","",IF($C$7=0,300,IF($D347&lt;=30,300,IF($D347&lt;=90,150,300))))</f>
        <v>0</v>
      </c>
      <c r="G347" s="11">
        <f>IF($B347="","",$C$4*$E347/100/$F347)</f>
        <v>0</v>
      </c>
    </row>
    <row r="348" spans="2:7">
      <c r="B348" s="9">
        <f>IF(ROW()-14&gt;$C$10,"",ROW()-14)</f>
        <v>0</v>
      </c>
      <c r="C348" s="14">
        <f>IF($B348="","",$C$5+$B348)</f>
        <v>0</v>
      </c>
      <c r="D348" s="9">
        <f>IF($B348="","",$B348)</f>
        <v>0</v>
      </c>
      <c r="E348" s="9">
        <f>IF($B348="","",LOOKUP($C348,Ставка!$B$5:$B$400,Ставка!$C$5:$C$400))</f>
        <v>0</v>
      </c>
      <c r="F348" s="9">
        <f>IF($B348="","",IF($C$7=0,300,IF($D348&lt;=30,300,IF($D348&lt;=90,150,300))))</f>
        <v>0</v>
      </c>
      <c r="G348" s="11">
        <f>IF($B348="","",$C$4*$E348/100/$F348)</f>
        <v>0</v>
      </c>
    </row>
    <row r="349" spans="2:7">
      <c r="B349" s="9">
        <f>IF(ROW()-14&gt;$C$10,"",ROW()-14)</f>
        <v>0</v>
      </c>
      <c r="C349" s="14">
        <f>IF($B349="","",$C$5+$B349)</f>
        <v>0</v>
      </c>
      <c r="D349" s="9">
        <f>IF($B349="","",$B349)</f>
        <v>0</v>
      </c>
      <c r="E349" s="9">
        <f>IF($B349="","",LOOKUP($C349,Ставка!$B$5:$B$400,Ставка!$C$5:$C$400))</f>
        <v>0</v>
      </c>
      <c r="F349" s="9">
        <f>IF($B349="","",IF($C$7=0,300,IF($D349&lt;=30,300,IF($D349&lt;=90,150,300))))</f>
        <v>0</v>
      </c>
      <c r="G349" s="11">
        <f>IF($B349="","",$C$4*$E349/100/$F349)</f>
        <v>0</v>
      </c>
    </row>
    <row r="350" spans="2:7">
      <c r="B350" s="9">
        <f>IF(ROW()-14&gt;$C$10,"",ROW()-14)</f>
        <v>0</v>
      </c>
      <c r="C350" s="14">
        <f>IF($B350="","",$C$5+$B350)</f>
        <v>0</v>
      </c>
      <c r="D350" s="9">
        <f>IF($B350="","",$B350)</f>
        <v>0</v>
      </c>
      <c r="E350" s="9">
        <f>IF($B350="","",LOOKUP($C350,Ставка!$B$5:$B$400,Ставка!$C$5:$C$400))</f>
        <v>0</v>
      </c>
      <c r="F350" s="9">
        <f>IF($B350="","",IF($C$7=0,300,IF($D350&lt;=30,300,IF($D350&lt;=90,150,300))))</f>
        <v>0</v>
      </c>
      <c r="G350" s="11">
        <f>IF($B350="","",$C$4*$E350/100/$F350)</f>
        <v>0</v>
      </c>
    </row>
    <row r="351" spans="2:7">
      <c r="B351" s="9">
        <f>IF(ROW()-14&gt;$C$10,"",ROW()-14)</f>
        <v>0</v>
      </c>
      <c r="C351" s="14">
        <f>IF($B351="","",$C$5+$B351)</f>
        <v>0</v>
      </c>
      <c r="D351" s="9">
        <f>IF($B351="","",$B351)</f>
        <v>0</v>
      </c>
      <c r="E351" s="9">
        <f>IF($B351="","",LOOKUP($C351,Ставка!$B$5:$B$400,Ставка!$C$5:$C$400))</f>
        <v>0</v>
      </c>
      <c r="F351" s="9">
        <f>IF($B351="","",IF($C$7=0,300,IF($D351&lt;=30,300,IF($D351&lt;=90,150,300))))</f>
        <v>0</v>
      </c>
      <c r="G351" s="11">
        <f>IF($B351="","",$C$4*$E351/100/$F351)</f>
        <v>0</v>
      </c>
    </row>
    <row r="352" spans="2:7">
      <c r="B352" s="9">
        <f>IF(ROW()-14&gt;$C$10,"",ROW()-14)</f>
        <v>0</v>
      </c>
      <c r="C352" s="14">
        <f>IF($B352="","",$C$5+$B352)</f>
        <v>0</v>
      </c>
      <c r="D352" s="9">
        <f>IF($B352="","",$B352)</f>
        <v>0</v>
      </c>
      <c r="E352" s="9">
        <f>IF($B352="","",LOOKUP($C352,Ставка!$B$5:$B$400,Ставка!$C$5:$C$400))</f>
        <v>0</v>
      </c>
      <c r="F352" s="9">
        <f>IF($B352="","",IF($C$7=0,300,IF($D352&lt;=30,300,IF($D352&lt;=90,150,300))))</f>
        <v>0</v>
      </c>
      <c r="G352" s="11">
        <f>IF($B352="","",$C$4*$E352/100/$F352)</f>
        <v>0</v>
      </c>
    </row>
    <row r="353" spans="2:7">
      <c r="B353" s="9">
        <f>IF(ROW()-14&gt;$C$10,"",ROW()-14)</f>
        <v>0</v>
      </c>
      <c r="C353" s="14">
        <f>IF($B353="","",$C$5+$B353)</f>
        <v>0</v>
      </c>
      <c r="D353" s="9">
        <f>IF($B353="","",$B353)</f>
        <v>0</v>
      </c>
      <c r="E353" s="9">
        <f>IF($B353="","",LOOKUP($C353,Ставка!$B$5:$B$400,Ставка!$C$5:$C$400))</f>
        <v>0</v>
      </c>
      <c r="F353" s="9">
        <f>IF($B353="","",IF($C$7=0,300,IF($D353&lt;=30,300,IF($D353&lt;=90,150,300))))</f>
        <v>0</v>
      </c>
      <c r="G353" s="11">
        <f>IF($B353="","",$C$4*$E353/100/$F353)</f>
        <v>0</v>
      </c>
    </row>
    <row r="354" spans="2:7">
      <c r="B354" s="9">
        <f>IF(ROW()-14&gt;$C$10,"",ROW()-14)</f>
        <v>0</v>
      </c>
      <c r="C354" s="14">
        <f>IF($B354="","",$C$5+$B354)</f>
        <v>0</v>
      </c>
      <c r="D354" s="9">
        <f>IF($B354="","",$B354)</f>
        <v>0</v>
      </c>
      <c r="E354" s="9">
        <f>IF($B354="","",LOOKUP($C354,Ставка!$B$5:$B$400,Ставка!$C$5:$C$400))</f>
        <v>0</v>
      </c>
      <c r="F354" s="9">
        <f>IF($B354="","",IF($C$7=0,300,IF($D354&lt;=30,300,IF($D354&lt;=90,150,300))))</f>
        <v>0</v>
      </c>
      <c r="G354" s="11">
        <f>IF($B354="","",$C$4*$E354/100/$F354)</f>
        <v>0</v>
      </c>
    </row>
    <row r="355" spans="2:7">
      <c r="B355" s="9">
        <f>IF(ROW()-14&gt;$C$10,"",ROW()-14)</f>
        <v>0</v>
      </c>
      <c r="C355" s="14">
        <f>IF($B355="","",$C$5+$B355)</f>
        <v>0</v>
      </c>
      <c r="D355" s="9">
        <f>IF($B355="","",$B355)</f>
        <v>0</v>
      </c>
      <c r="E355" s="9">
        <f>IF($B355="","",LOOKUP($C355,Ставка!$B$5:$B$400,Ставка!$C$5:$C$400))</f>
        <v>0</v>
      </c>
      <c r="F355" s="9">
        <f>IF($B355="","",IF($C$7=0,300,IF($D355&lt;=30,300,IF($D355&lt;=90,150,300))))</f>
        <v>0</v>
      </c>
      <c r="G355" s="11">
        <f>IF($B355="","",$C$4*$E355/100/$F355)</f>
        <v>0</v>
      </c>
    </row>
    <row r="356" spans="2:7">
      <c r="B356" s="9">
        <f>IF(ROW()-14&gt;$C$10,"",ROW()-14)</f>
        <v>0</v>
      </c>
      <c r="C356" s="14">
        <f>IF($B356="","",$C$5+$B356)</f>
        <v>0</v>
      </c>
      <c r="D356" s="9">
        <f>IF($B356="","",$B356)</f>
        <v>0</v>
      </c>
      <c r="E356" s="9">
        <f>IF($B356="","",LOOKUP($C356,Ставка!$B$5:$B$400,Ставка!$C$5:$C$400))</f>
        <v>0</v>
      </c>
      <c r="F356" s="9">
        <f>IF($B356="","",IF($C$7=0,300,IF($D356&lt;=30,300,IF($D356&lt;=90,150,300))))</f>
        <v>0</v>
      </c>
      <c r="G356" s="11">
        <f>IF($B356="","",$C$4*$E356/100/$F356)</f>
        <v>0</v>
      </c>
    </row>
    <row r="357" spans="2:7">
      <c r="B357" s="9">
        <f>IF(ROW()-14&gt;$C$10,"",ROW()-14)</f>
        <v>0</v>
      </c>
      <c r="C357" s="14">
        <f>IF($B357="","",$C$5+$B357)</f>
        <v>0</v>
      </c>
      <c r="D357" s="9">
        <f>IF($B357="","",$B357)</f>
        <v>0</v>
      </c>
      <c r="E357" s="9">
        <f>IF($B357="","",LOOKUP($C357,Ставка!$B$5:$B$400,Ставка!$C$5:$C$400))</f>
        <v>0</v>
      </c>
      <c r="F357" s="9">
        <f>IF($B357="","",IF($C$7=0,300,IF($D357&lt;=30,300,IF($D357&lt;=90,150,300))))</f>
        <v>0</v>
      </c>
      <c r="G357" s="11">
        <f>IF($B357="","",$C$4*$E357/100/$F357)</f>
        <v>0</v>
      </c>
    </row>
    <row r="358" spans="2:7">
      <c r="B358" s="9">
        <f>IF(ROW()-14&gt;$C$10,"",ROW()-14)</f>
        <v>0</v>
      </c>
      <c r="C358" s="14">
        <f>IF($B358="","",$C$5+$B358)</f>
        <v>0</v>
      </c>
      <c r="D358" s="9">
        <f>IF($B358="","",$B358)</f>
        <v>0</v>
      </c>
      <c r="E358" s="9">
        <f>IF($B358="","",LOOKUP($C358,Ставка!$B$5:$B$400,Ставка!$C$5:$C$400))</f>
        <v>0</v>
      </c>
      <c r="F358" s="9">
        <f>IF($B358="","",IF($C$7=0,300,IF($D358&lt;=30,300,IF($D358&lt;=90,150,300))))</f>
        <v>0</v>
      </c>
      <c r="G358" s="11">
        <f>IF($B358="","",$C$4*$E358/100/$F358)</f>
        <v>0</v>
      </c>
    </row>
    <row r="359" spans="2:7">
      <c r="B359" s="9">
        <f>IF(ROW()-14&gt;$C$10,"",ROW()-14)</f>
        <v>0</v>
      </c>
      <c r="C359" s="14">
        <f>IF($B359="","",$C$5+$B359)</f>
        <v>0</v>
      </c>
      <c r="D359" s="9">
        <f>IF($B359="","",$B359)</f>
        <v>0</v>
      </c>
      <c r="E359" s="9">
        <f>IF($B359="","",LOOKUP($C359,Ставка!$B$5:$B$400,Ставка!$C$5:$C$400))</f>
        <v>0</v>
      </c>
      <c r="F359" s="9">
        <f>IF($B359="","",IF($C$7=0,300,IF($D359&lt;=30,300,IF($D359&lt;=90,150,300))))</f>
        <v>0</v>
      </c>
      <c r="G359" s="11">
        <f>IF($B359="","",$C$4*$E359/100/$F359)</f>
        <v>0</v>
      </c>
    </row>
    <row r="360" spans="2:7">
      <c r="B360" s="9">
        <f>IF(ROW()-14&gt;$C$10,"",ROW()-14)</f>
        <v>0</v>
      </c>
      <c r="C360" s="14">
        <f>IF($B360="","",$C$5+$B360)</f>
        <v>0</v>
      </c>
      <c r="D360" s="9">
        <f>IF($B360="","",$B360)</f>
        <v>0</v>
      </c>
      <c r="E360" s="9">
        <f>IF($B360="","",LOOKUP($C360,Ставка!$B$5:$B$400,Ставка!$C$5:$C$400))</f>
        <v>0</v>
      </c>
      <c r="F360" s="9">
        <f>IF($B360="","",IF($C$7=0,300,IF($D360&lt;=30,300,IF($D360&lt;=90,150,300))))</f>
        <v>0</v>
      </c>
      <c r="G360" s="11">
        <f>IF($B360="","",$C$4*$E360/100/$F360)</f>
        <v>0</v>
      </c>
    </row>
    <row r="361" spans="2:7">
      <c r="B361" s="9">
        <f>IF(ROW()-14&gt;$C$10,"",ROW()-14)</f>
        <v>0</v>
      </c>
      <c r="C361" s="14">
        <f>IF($B361="","",$C$5+$B361)</f>
        <v>0</v>
      </c>
      <c r="D361" s="9">
        <f>IF($B361="","",$B361)</f>
        <v>0</v>
      </c>
      <c r="E361" s="9">
        <f>IF($B361="","",LOOKUP($C361,Ставка!$B$5:$B$400,Ставка!$C$5:$C$400))</f>
        <v>0</v>
      </c>
      <c r="F361" s="9">
        <f>IF($B361="","",IF($C$7=0,300,IF($D361&lt;=30,300,IF($D361&lt;=90,150,300))))</f>
        <v>0</v>
      </c>
      <c r="G361" s="11">
        <f>IF($B361="","",$C$4*$E361/100/$F361)</f>
        <v>0</v>
      </c>
    </row>
    <row r="362" spans="2:7">
      <c r="B362" s="9">
        <f>IF(ROW()-14&gt;$C$10,"",ROW()-14)</f>
        <v>0</v>
      </c>
      <c r="C362" s="14">
        <f>IF($B362="","",$C$5+$B362)</f>
        <v>0</v>
      </c>
      <c r="D362" s="9">
        <f>IF($B362="","",$B362)</f>
        <v>0</v>
      </c>
      <c r="E362" s="9">
        <f>IF($B362="","",LOOKUP($C362,Ставка!$B$5:$B$400,Ставка!$C$5:$C$400))</f>
        <v>0</v>
      </c>
      <c r="F362" s="9">
        <f>IF($B362="","",IF($C$7=0,300,IF($D362&lt;=30,300,IF($D362&lt;=90,150,300))))</f>
        <v>0</v>
      </c>
      <c r="G362" s="11">
        <f>IF($B362="","",$C$4*$E362/100/$F362)</f>
        <v>0</v>
      </c>
    </row>
    <row r="363" spans="2:7">
      <c r="B363" s="9">
        <f>IF(ROW()-14&gt;$C$10,"",ROW()-14)</f>
        <v>0</v>
      </c>
      <c r="C363" s="14">
        <f>IF($B363="","",$C$5+$B363)</f>
        <v>0</v>
      </c>
      <c r="D363" s="9">
        <f>IF($B363="","",$B363)</f>
        <v>0</v>
      </c>
      <c r="E363" s="9">
        <f>IF($B363="","",LOOKUP($C363,Ставка!$B$5:$B$400,Ставка!$C$5:$C$400))</f>
        <v>0</v>
      </c>
      <c r="F363" s="9">
        <f>IF($B363="","",IF($C$7=0,300,IF($D363&lt;=30,300,IF($D363&lt;=90,150,300))))</f>
        <v>0</v>
      </c>
      <c r="G363" s="11">
        <f>IF($B363="","",$C$4*$E363/100/$F363)</f>
        <v>0</v>
      </c>
    </row>
    <row r="364" spans="2:7">
      <c r="B364" s="9">
        <f>IF(ROW()-14&gt;$C$10,"",ROW()-14)</f>
        <v>0</v>
      </c>
      <c r="C364" s="14">
        <f>IF($B364="","",$C$5+$B364)</f>
        <v>0</v>
      </c>
      <c r="D364" s="9">
        <f>IF($B364="","",$B364)</f>
        <v>0</v>
      </c>
      <c r="E364" s="9">
        <f>IF($B364="","",LOOKUP($C364,Ставка!$B$5:$B$400,Ставка!$C$5:$C$400))</f>
        <v>0</v>
      </c>
      <c r="F364" s="9">
        <f>IF($B364="","",IF($C$7=0,300,IF($D364&lt;=30,300,IF($D364&lt;=90,150,300))))</f>
        <v>0</v>
      </c>
      <c r="G364" s="11">
        <f>IF($B364="","",$C$4*$E364/100/$F364)</f>
        <v>0</v>
      </c>
    </row>
    <row r="365" spans="2:7">
      <c r="B365" s="9">
        <f>IF(ROW()-14&gt;$C$10,"",ROW()-14)</f>
        <v>0</v>
      </c>
      <c r="C365" s="14">
        <f>IF($B365="","",$C$5+$B365)</f>
        <v>0</v>
      </c>
      <c r="D365" s="9">
        <f>IF($B365="","",$B365)</f>
        <v>0</v>
      </c>
      <c r="E365" s="9">
        <f>IF($B365="","",LOOKUP($C365,Ставка!$B$5:$B$400,Ставка!$C$5:$C$400))</f>
        <v>0</v>
      </c>
      <c r="F365" s="9">
        <f>IF($B365="","",IF($C$7=0,300,IF($D365&lt;=30,300,IF($D365&lt;=90,150,300))))</f>
        <v>0</v>
      </c>
      <c r="G365" s="11">
        <f>IF($B365="","",$C$4*$E365/100/$F365)</f>
        <v>0</v>
      </c>
    </row>
    <row r="366" spans="2:7">
      <c r="B366" s="9">
        <f>IF(ROW()-14&gt;$C$10,"",ROW()-14)</f>
        <v>0</v>
      </c>
      <c r="C366" s="14">
        <f>IF($B366="","",$C$5+$B366)</f>
        <v>0</v>
      </c>
      <c r="D366" s="9">
        <f>IF($B366="","",$B366)</f>
        <v>0</v>
      </c>
      <c r="E366" s="9">
        <f>IF($B366="","",LOOKUP($C366,Ставка!$B$5:$B$400,Ставка!$C$5:$C$400))</f>
        <v>0</v>
      </c>
      <c r="F366" s="9">
        <f>IF($B366="","",IF($C$7=0,300,IF($D366&lt;=30,300,IF($D366&lt;=90,150,300))))</f>
        <v>0</v>
      </c>
      <c r="G366" s="11">
        <f>IF($B366="","",$C$4*$E366/100/$F366)</f>
        <v>0</v>
      </c>
    </row>
    <row r="367" spans="2:7">
      <c r="B367" s="9">
        <f>IF(ROW()-14&gt;$C$10,"",ROW()-14)</f>
        <v>0</v>
      </c>
      <c r="C367" s="14">
        <f>IF($B367="","",$C$5+$B367)</f>
        <v>0</v>
      </c>
      <c r="D367" s="9">
        <f>IF($B367="","",$B367)</f>
        <v>0</v>
      </c>
      <c r="E367" s="9">
        <f>IF($B367="","",LOOKUP($C367,Ставка!$B$5:$B$400,Ставка!$C$5:$C$400))</f>
        <v>0</v>
      </c>
      <c r="F367" s="9">
        <f>IF($B367="","",IF($C$7=0,300,IF($D367&lt;=30,300,IF($D367&lt;=90,150,300))))</f>
        <v>0</v>
      </c>
      <c r="G367" s="11">
        <f>IF($B367="","",$C$4*$E367/100/$F367)</f>
        <v>0</v>
      </c>
    </row>
    <row r="368" spans="2:7">
      <c r="B368" s="9">
        <f>IF(ROW()-14&gt;$C$10,"",ROW()-14)</f>
        <v>0</v>
      </c>
      <c r="C368" s="14">
        <f>IF($B368="","",$C$5+$B368)</f>
        <v>0</v>
      </c>
      <c r="D368" s="9">
        <f>IF($B368="","",$B368)</f>
        <v>0</v>
      </c>
      <c r="E368" s="9">
        <f>IF($B368="","",LOOKUP($C368,Ставка!$B$5:$B$400,Ставка!$C$5:$C$400))</f>
        <v>0</v>
      </c>
      <c r="F368" s="9">
        <f>IF($B368="","",IF($C$7=0,300,IF($D368&lt;=30,300,IF($D368&lt;=90,150,300))))</f>
        <v>0</v>
      </c>
      <c r="G368" s="11">
        <f>IF($B368="","",$C$4*$E368/100/$F368)</f>
        <v>0</v>
      </c>
    </row>
    <row r="369" spans="2:7">
      <c r="B369" s="9">
        <f>IF(ROW()-14&gt;$C$10,"",ROW()-14)</f>
        <v>0</v>
      </c>
      <c r="C369" s="14">
        <f>IF($B369="","",$C$5+$B369)</f>
        <v>0</v>
      </c>
      <c r="D369" s="9">
        <f>IF($B369="","",$B369)</f>
        <v>0</v>
      </c>
      <c r="E369" s="9">
        <f>IF($B369="","",LOOKUP($C369,Ставка!$B$5:$B$400,Ставка!$C$5:$C$400))</f>
        <v>0</v>
      </c>
      <c r="F369" s="9">
        <f>IF($B369="","",IF($C$7=0,300,IF($D369&lt;=30,300,IF($D369&lt;=90,150,300))))</f>
        <v>0</v>
      </c>
      <c r="G369" s="11">
        <f>IF($B369="","",$C$4*$E369/100/$F369)</f>
        <v>0</v>
      </c>
    </row>
    <row r="370" spans="2:7">
      <c r="B370" s="9">
        <f>IF(ROW()-14&gt;$C$10,"",ROW()-14)</f>
        <v>0</v>
      </c>
      <c r="C370" s="14">
        <f>IF($B370="","",$C$5+$B370)</f>
        <v>0</v>
      </c>
      <c r="D370" s="9">
        <f>IF($B370="","",$B370)</f>
        <v>0</v>
      </c>
      <c r="E370" s="9">
        <f>IF($B370="","",LOOKUP($C370,Ставка!$B$5:$B$400,Ставка!$C$5:$C$400))</f>
        <v>0</v>
      </c>
      <c r="F370" s="9">
        <f>IF($B370="","",IF($C$7=0,300,IF($D370&lt;=30,300,IF($D370&lt;=90,150,300))))</f>
        <v>0</v>
      </c>
      <c r="G370" s="11">
        <f>IF($B370="","",$C$4*$E370/100/$F370)</f>
        <v>0</v>
      </c>
    </row>
    <row r="371" spans="2:7">
      <c r="B371" s="9">
        <f>IF(ROW()-14&gt;$C$10,"",ROW()-14)</f>
        <v>0</v>
      </c>
      <c r="C371" s="14">
        <f>IF($B371="","",$C$5+$B371)</f>
        <v>0</v>
      </c>
      <c r="D371" s="9">
        <f>IF($B371="","",$B371)</f>
        <v>0</v>
      </c>
      <c r="E371" s="9">
        <f>IF($B371="","",LOOKUP($C371,Ставка!$B$5:$B$400,Ставка!$C$5:$C$400))</f>
        <v>0</v>
      </c>
      <c r="F371" s="9">
        <f>IF($B371="","",IF($C$7=0,300,IF($D371&lt;=30,300,IF($D371&lt;=90,150,300))))</f>
        <v>0</v>
      </c>
      <c r="G371" s="11">
        <f>IF($B371="","",$C$4*$E371/100/$F371)</f>
        <v>0</v>
      </c>
    </row>
    <row r="372" spans="2:7">
      <c r="B372" s="9">
        <f>IF(ROW()-14&gt;$C$10,"",ROW()-14)</f>
        <v>0</v>
      </c>
      <c r="C372" s="14">
        <f>IF($B372="","",$C$5+$B372)</f>
        <v>0</v>
      </c>
      <c r="D372" s="9">
        <f>IF($B372="","",$B372)</f>
        <v>0</v>
      </c>
      <c r="E372" s="9">
        <f>IF($B372="","",LOOKUP($C372,Ставка!$B$5:$B$400,Ставка!$C$5:$C$400))</f>
        <v>0</v>
      </c>
      <c r="F372" s="9">
        <f>IF($B372="","",IF($C$7=0,300,IF($D372&lt;=30,300,IF($D372&lt;=90,150,300))))</f>
        <v>0</v>
      </c>
      <c r="G372" s="11">
        <f>IF($B372="","",$C$4*$E372/100/$F372)</f>
        <v>0</v>
      </c>
    </row>
    <row r="373" spans="2:7">
      <c r="B373" s="9">
        <f>IF(ROW()-14&gt;$C$10,"",ROW()-14)</f>
        <v>0</v>
      </c>
      <c r="C373" s="14">
        <f>IF($B373="","",$C$5+$B373)</f>
        <v>0</v>
      </c>
      <c r="D373" s="9">
        <f>IF($B373="","",$B373)</f>
        <v>0</v>
      </c>
      <c r="E373" s="9">
        <f>IF($B373="","",LOOKUP($C373,Ставка!$B$5:$B$400,Ставка!$C$5:$C$400))</f>
        <v>0</v>
      </c>
      <c r="F373" s="9">
        <f>IF($B373="","",IF($C$7=0,300,IF($D373&lt;=30,300,IF($D373&lt;=90,150,300))))</f>
        <v>0</v>
      </c>
      <c r="G373" s="11">
        <f>IF($B373="","",$C$4*$E373/100/$F373)</f>
        <v>0</v>
      </c>
    </row>
    <row r="374" spans="2:7">
      <c r="B374" s="9">
        <f>IF(ROW()-14&gt;$C$10,"",ROW()-14)</f>
        <v>0</v>
      </c>
      <c r="C374" s="14">
        <f>IF($B374="","",$C$5+$B374)</f>
        <v>0</v>
      </c>
      <c r="D374" s="9">
        <f>IF($B374="","",$B374)</f>
        <v>0</v>
      </c>
      <c r="E374" s="9">
        <f>IF($B374="","",LOOKUP($C374,Ставка!$B$5:$B$400,Ставка!$C$5:$C$400))</f>
        <v>0</v>
      </c>
      <c r="F374" s="9">
        <f>IF($B374="","",IF($C$7=0,300,IF($D374&lt;=30,300,IF($D374&lt;=90,150,300))))</f>
        <v>0</v>
      </c>
      <c r="G374" s="11">
        <f>IF($B374="","",$C$4*$E374/100/$F374)</f>
        <v>0</v>
      </c>
    </row>
    <row r="375" spans="2:7">
      <c r="B375" s="9">
        <f>IF(ROW()-14&gt;$C$10,"",ROW()-14)</f>
        <v>0</v>
      </c>
      <c r="C375" s="14">
        <f>IF($B375="","",$C$5+$B375)</f>
        <v>0</v>
      </c>
      <c r="D375" s="9">
        <f>IF($B375="","",$B375)</f>
        <v>0</v>
      </c>
      <c r="E375" s="9">
        <f>IF($B375="","",LOOKUP($C375,Ставка!$B$5:$B$400,Ставка!$C$5:$C$400))</f>
        <v>0</v>
      </c>
      <c r="F375" s="9">
        <f>IF($B375="","",IF($C$7=0,300,IF($D375&lt;=30,300,IF($D375&lt;=90,150,300))))</f>
        <v>0</v>
      </c>
      <c r="G375" s="11">
        <f>IF($B375="","",$C$4*$E375/100/$F375)</f>
        <v>0</v>
      </c>
    </row>
    <row r="376" spans="2:7">
      <c r="B376" s="9">
        <f>IF(ROW()-14&gt;$C$10,"",ROW()-14)</f>
        <v>0</v>
      </c>
      <c r="C376" s="14">
        <f>IF($B376="","",$C$5+$B376)</f>
        <v>0</v>
      </c>
      <c r="D376" s="9">
        <f>IF($B376="","",$B376)</f>
        <v>0</v>
      </c>
      <c r="E376" s="9">
        <f>IF($B376="","",LOOKUP($C376,Ставка!$B$5:$B$400,Ставка!$C$5:$C$400))</f>
        <v>0</v>
      </c>
      <c r="F376" s="9">
        <f>IF($B376="","",IF($C$7=0,300,IF($D376&lt;=30,300,IF($D376&lt;=90,150,300))))</f>
        <v>0</v>
      </c>
      <c r="G376" s="11">
        <f>IF($B376="","",$C$4*$E376/100/$F376)</f>
        <v>0</v>
      </c>
    </row>
    <row r="377" spans="2:7">
      <c r="B377" s="9">
        <f>IF(ROW()-14&gt;$C$10,"",ROW()-14)</f>
        <v>0</v>
      </c>
      <c r="C377" s="14">
        <f>IF($B377="","",$C$5+$B377)</f>
        <v>0</v>
      </c>
      <c r="D377" s="9">
        <f>IF($B377="","",$B377)</f>
        <v>0</v>
      </c>
      <c r="E377" s="9">
        <f>IF($B377="","",LOOKUP($C377,Ставка!$B$5:$B$400,Ставка!$C$5:$C$400))</f>
        <v>0</v>
      </c>
      <c r="F377" s="9">
        <f>IF($B377="","",IF($C$7=0,300,IF($D377&lt;=30,300,IF($D377&lt;=90,150,300))))</f>
        <v>0</v>
      </c>
      <c r="G377" s="11">
        <f>IF($B377="","",$C$4*$E377/100/$F377)</f>
        <v>0</v>
      </c>
    </row>
    <row r="378" spans="2:7">
      <c r="B378" s="9">
        <f>IF(ROW()-14&gt;$C$10,"",ROW()-14)</f>
        <v>0</v>
      </c>
      <c r="C378" s="14">
        <f>IF($B378="","",$C$5+$B378)</f>
        <v>0</v>
      </c>
      <c r="D378" s="9">
        <f>IF($B378="","",$B378)</f>
        <v>0</v>
      </c>
      <c r="E378" s="9">
        <f>IF($B378="","",LOOKUP($C378,Ставка!$B$5:$B$400,Ставка!$C$5:$C$400))</f>
        <v>0</v>
      </c>
      <c r="F378" s="9">
        <f>IF($B378="","",IF($C$7=0,300,IF($D378&lt;=30,300,IF($D378&lt;=90,150,300))))</f>
        <v>0</v>
      </c>
      <c r="G378" s="11">
        <f>IF($B378="","",$C$4*$E378/100/$F378)</f>
        <v>0</v>
      </c>
    </row>
    <row r="379" spans="2:7">
      <c r="B379" s="9">
        <f>IF(ROW()-14&gt;$C$10,"",ROW()-14)</f>
        <v>0</v>
      </c>
      <c r="C379" s="14">
        <f>IF($B379="","",$C$5+$B379)</f>
        <v>0</v>
      </c>
      <c r="D379" s="9">
        <f>IF($B379="","",$B379)</f>
        <v>0</v>
      </c>
      <c r="E379" s="9">
        <f>IF($B379="","",LOOKUP($C379,Ставка!$B$5:$B$400,Ставка!$C$5:$C$400))</f>
        <v>0</v>
      </c>
      <c r="F379" s="9">
        <f>IF($B379="","",IF($C$7=0,300,IF($D379&lt;=30,300,IF($D379&lt;=90,150,300))))</f>
        <v>0</v>
      </c>
      <c r="G379" s="11">
        <f>IF($B379="","",$C$4*$E379/100/$F379)</f>
        <v>0</v>
      </c>
    </row>
    <row r="380" spans="2:7">
      <c r="B380" s="9">
        <f>IF(ROW()-14&gt;$C$10,"",ROW()-14)</f>
        <v>0</v>
      </c>
      <c r="C380" s="14">
        <f>IF($B380="","",$C$5+$B380)</f>
        <v>0</v>
      </c>
      <c r="D380" s="9">
        <f>IF($B380="","",$B380)</f>
        <v>0</v>
      </c>
      <c r="E380" s="9">
        <f>IF($B380="","",LOOKUP($C380,Ставка!$B$5:$B$400,Ставка!$C$5:$C$400))</f>
        <v>0</v>
      </c>
      <c r="F380" s="9">
        <f>IF($B380="","",IF($C$7=0,300,IF($D380&lt;=30,300,IF($D380&lt;=90,150,300))))</f>
        <v>0</v>
      </c>
      <c r="G380" s="11">
        <f>IF($B380="","",$C$4*$E380/100/$F380)</f>
        <v>0</v>
      </c>
    </row>
    <row r="381" spans="2:7">
      <c r="B381" s="9">
        <f>IF(ROW()-14&gt;$C$10,"",ROW()-14)</f>
        <v>0</v>
      </c>
      <c r="C381" s="14">
        <f>IF($B381="","",$C$5+$B381)</f>
        <v>0</v>
      </c>
      <c r="D381" s="9">
        <f>IF($B381="","",$B381)</f>
        <v>0</v>
      </c>
      <c r="E381" s="9">
        <f>IF($B381="","",LOOKUP($C381,Ставка!$B$5:$B$400,Ставка!$C$5:$C$400))</f>
        <v>0</v>
      </c>
      <c r="F381" s="9">
        <f>IF($B381="","",IF($C$7=0,300,IF($D381&lt;=30,300,IF($D381&lt;=90,150,300))))</f>
        <v>0</v>
      </c>
      <c r="G381" s="11">
        <f>IF($B381="","",$C$4*$E381/100/$F381)</f>
        <v>0</v>
      </c>
    </row>
    <row r="382" spans="2:7">
      <c r="B382" s="9">
        <f>IF(ROW()-14&gt;$C$10,"",ROW()-14)</f>
        <v>0</v>
      </c>
      <c r="C382" s="14">
        <f>IF($B382="","",$C$5+$B382)</f>
        <v>0</v>
      </c>
      <c r="D382" s="9">
        <f>IF($B382="","",$B382)</f>
        <v>0</v>
      </c>
      <c r="E382" s="9">
        <f>IF($B382="","",LOOKUP($C382,Ставка!$B$5:$B$400,Ставка!$C$5:$C$400))</f>
        <v>0</v>
      </c>
      <c r="F382" s="9">
        <f>IF($B382="","",IF($C$7=0,300,IF($D382&lt;=30,300,IF($D382&lt;=90,150,300))))</f>
        <v>0</v>
      </c>
      <c r="G382" s="11">
        <f>IF($B382="","",$C$4*$E382/100/$F382)</f>
        <v>0</v>
      </c>
    </row>
    <row r="383" spans="2:7">
      <c r="B383" s="9">
        <f>IF(ROW()-14&gt;$C$10,"",ROW()-14)</f>
        <v>0</v>
      </c>
      <c r="C383" s="14">
        <f>IF($B383="","",$C$5+$B383)</f>
        <v>0</v>
      </c>
      <c r="D383" s="9">
        <f>IF($B383="","",$B383)</f>
        <v>0</v>
      </c>
      <c r="E383" s="9">
        <f>IF($B383="","",LOOKUP($C383,Ставка!$B$5:$B$400,Ставка!$C$5:$C$400))</f>
        <v>0</v>
      </c>
      <c r="F383" s="9">
        <f>IF($B383="","",IF($C$7=0,300,IF($D383&lt;=30,300,IF($D383&lt;=90,150,300))))</f>
        <v>0</v>
      </c>
      <c r="G383" s="11">
        <f>IF($B383="","",$C$4*$E383/100/$F383)</f>
        <v>0</v>
      </c>
    </row>
    <row r="384" spans="2:7">
      <c r="B384" s="9">
        <f>IF(ROW()-14&gt;$C$10,"",ROW()-14)</f>
        <v>0</v>
      </c>
      <c r="C384" s="14">
        <f>IF($B384="","",$C$5+$B384)</f>
        <v>0</v>
      </c>
      <c r="D384" s="9">
        <f>IF($B384="","",$B384)</f>
        <v>0</v>
      </c>
      <c r="E384" s="9">
        <f>IF($B384="","",LOOKUP($C384,Ставка!$B$5:$B$400,Ставка!$C$5:$C$400))</f>
        <v>0</v>
      </c>
      <c r="F384" s="9">
        <f>IF($B384="","",IF($C$7=0,300,IF($D384&lt;=30,300,IF($D384&lt;=90,150,300))))</f>
        <v>0</v>
      </c>
      <c r="G384" s="11">
        <f>IF($B384="","",$C$4*$E384/100/$F384)</f>
        <v>0</v>
      </c>
    </row>
    <row r="385" spans="2:7">
      <c r="B385" s="9">
        <f>IF(ROW()-14&gt;$C$10,"",ROW()-14)</f>
        <v>0</v>
      </c>
      <c r="C385" s="14">
        <f>IF($B385="","",$C$5+$B385)</f>
        <v>0</v>
      </c>
      <c r="D385" s="9">
        <f>IF($B385="","",$B385)</f>
        <v>0</v>
      </c>
      <c r="E385" s="9">
        <f>IF($B385="","",LOOKUP($C385,Ставка!$B$5:$B$400,Ставка!$C$5:$C$400))</f>
        <v>0</v>
      </c>
      <c r="F385" s="9">
        <f>IF($B385="","",IF($C$7=0,300,IF($D385&lt;=30,300,IF($D385&lt;=90,150,300))))</f>
        <v>0</v>
      </c>
      <c r="G385" s="11">
        <f>IF($B385="","",$C$4*$E385/100/$F385)</f>
        <v>0</v>
      </c>
    </row>
    <row r="386" spans="2:7">
      <c r="B386" s="9">
        <f>IF(ROW()-14&gt;$C$10,"",ROW()-14)</f>
        <v>0</v>
      </c>
      <c r="C386" s="14">
        <f>IF($B386="","",$C$5+$B386)</f>
        <v>0</v>
      </c>
      <c r="D386" s="9">
        <f>IF($B386="","",$B386)</f>
        <v>0</v>
      </c>
      <c r="E386" s="9">
        <f>IF($B386="","",LOOKUP($C386,Ставка!$B$5:$B$400,Ставка!$C$5:$C$400))</f>
        <v>0</v>
      </c>
      <c r="F386" s="9">
        <f>IF($B386="","",IF($C$7=0,300,IF($D386&lt;=30,300,IF($D386&lt;=90,150,300))))</f>
        <v>0</v>
      </c>
      <c r="G386" s="11">
        <f>IF($B386="","",$C$4*$E386/100/$F386)</f>
        <v>0</v>
      </c>
    </row>
    <row r="387" spans="2:7">
      <c r="B387" s="9">
        <f>IF(ROW()-14&gt;$C$10,"",ROW()-14)</f>
        <v>0</v>
      </c>
      <c r="C387" s="14">
        <f>IF($B387="","",$C$5+$B387)</f>
        <v>0</v>
      </c>
      <c r="D387" s="9">
        <f>IF($B387="","",$B387)</f>
        <v>0</v>
      </c>
      <c r="E387" s="9">
        <f>IF($B387="","",LOOKUP($C387,Ставка!$B$5:$B$400,Ставка!$C$5:$C$400))</f>
        <v>0</v>
      </c>
      <c r="F387" s="9">
        <f>IF($B387="","",IF($C$7=0,300,IF($D387&lt;=30,300,IF($D387&lt;=90,150,300))))</f>
        <v>0</v>
      </c>
      <c r="G387" s="11">
        <f>IF($B387="","",$C$4*$E387/100/$F387)</f>
        <v>0</v>
      </c>
    </row>
    <row r="388" spans="2:7">
      <c r="B388" s="9">
        <f>IF(ROW()-14&gt;$C$10,"",ROW()-14)</f>
        <v>0</v>
      </c>
      <c r="C388" s="14">
        <f>IF($B388="","",$C$5+$B388)</f>
        <v>0</v>
      </c>
      <c r="D388" s="9">
        <f>IF($B388="","",$B388)</f>
        <v>0</v>
      </c>
      <c r="E388" s="9">
        <f>IF($B388="","",LOOKUP($C388,Ставка!$B$5:$B$400,Ставка!$C$5:$C$400))</f>
        <v>0</v>
      </c>
      <c r="F388" s="9">
        <f>IF($B388="","",IF($C$7=0,300,IF($D388&lt;=30,300,IF($D388&lt;=90,150,300))))</f>
        <v>0</v>
      </c>
      <c r="G388" s="11">
        <f>IF($B388="","",$C$4*$E388/100/$F388)</f>
        <v>0</v>
      </c>
    </row>
    <row r="389" spans="2:7">
      <c r="B389" s="9">
        <f>IF(ROW()-14&gt;$C$10,"",ROW()-14)</f>
        <v>0</v>
      </c>
      <c r="C389" s="14">
        <f>IF($B389="","",$C$5+$B389)</f>
        <v>0</v>
      </c>
      <c r="D389" s="9">
        <f>IF($B389="","",$B389)</f>
        <v>0</v>
      </c>
      <c r="E389" s="9">
        <f>IF($B389="","",LOOKUP($C389,Ставка!$B$5:$B$400,Ставка!$C$5:$C$400))</f>
        <v>0</v>
      </c>
      <c r="F389" s="9">
        <f>IF($B389="","",IF($C$7=0,300,IF($D389&lt;=30,300,IF($D389&lt;=90,150,300))))</f>
        <v>0</v>
      </c>
      <c r="G389" s="11">
        <f>IF($B389="","",$C$4*$E389/100/$F389)</f>
        <v>0</v>
      </c>
    </row>
    <row r="390" spans="2:7">
      <c r="B390" s="9">
        <f>IF(ROW()-14&gt;$C$10,"",ROW()-14)</f>
        <v>0</v>
      </c>
      <c r="C390" s="14">
        <f>IF($B390="","",$C$5+$B390)</f>
        <v>0</v>
      </c>
      <c r="D390" s="9">
        <f>IF($B390="","",$B390)</f>
        <v>0</v>
      </c>
      <c r="E390" s="9">
        <f>IF($B390="","",LOOKUP($C390,Ставка!$B$5:$B$400,Ставка!$C$5:$C$400))</f>
        <v>0</v>
      </c>
      <c r="F390" s="9">
        <f>IF($B390="","",IF($C$7=0,300,IF($D390&lt;=30,300,IF($D390&lt;=90,150,300))))</f>
        <v>0</v>
      </c>
      <c r="G390" s="11">
        <f>IF($B390="","",$C$4*$E390/100/$F390)</f>
        <v>0</v>
      </c>
    </row>
    <row r="391" spans="2:7">
      <c r="B391" s="9">
        <f>IF(ROW()-14&gt;$C$10,"",ROW()-14)</f>
        <v>0</v>
      </c>
      <c r="C391" s="14">
        <f>IF($B391="","",$C$5+$B391)</f>
        <v>0</v>
      </c>
      <c r="D391" s="9">
        <f>IF($B391="","",$B391)</f>
        <v>0</v>
      </c>
      <c r="E391" s="9">
        <f>IF($B391="","",LOOKUP($C391,Ставка!$B$5:$B$400,Ставка!$C$5:$C$400))</f>
        <v>0</v>
      </c>
      <c r="F391" s="9">
        <f>IF($B391="","",IF($C$7=0,300,IF($D391&lt;=30,300,IF($D391&lt;=90,150,300))))</f>
        <v>0</v>
      </c>
      <c r="G391" s="11">
        <f>IF($B391="","",$C$4*$E391/100/$F391)</f>
        <v>0</v>
      </c>
    </row>
    <row r="392" spans="2:7">
      <c r="B392" s="9">
        <f>IF(ROW()-14&gt;$C$10,"",ROW()-14)</f>
        <v>0</v>
      </c>
      <c r="C392" s="14">
        <f>IF($B392="","",$C$5+$B392)</f>
        <v>0</v>
      </c>
      <c r="D392" s="9">
        <f>IF($B392="","",$B392)</f>
        <v>0</v>
      </c>
      <c r="E392" s="9">
        <f>IF($B392="","",LOOKUP($C392,Ставка!$B$5:$B$400,Ставка!$C$5:$C$400))</f>
        <v>0</v>
      </c>
      <c r="F392" s="9">
        <f>IF($B392="","",IF($C$7=0,300,IF($D392&lt;=30,300,IF($D392&lt;=90,150,300))))</f>
        <v>0</v>
      </c>
      <c r="G392" s="11">
        <f>IF($B392="","",$C$4*$E392/100/$F392)</f>
        <v>0</v>
      </c>
    </row>
    <row r="393" spans="2:7">
      <c r="B393" s="9">
        <f>IF(ROW()-14&gt;$C$10,"",ROW()-14)</f>
        <v>0</v>
      </c>
      <c r="C393" s="14">
        <f>IF($B393="","",$C$5+$B393)</f>
        <v>0</v>
      </c>
      <c r="D393" s="9">
        <f>IF($B393="","",$B393)</f>
        <v>0</v>
      </c>
      <c r="E393" s="9">
        <f>IF($B393="","",LOOKUP($C393,Ставка!$B$5:$B$400,Ставка!$C$5:$C$400))</f>
        <v>0</v>
      </c>
      <c r="F393" s="9">
        <f>IF($B393="","",IF($C$7=0,300,IF($D393&lt;=30,300,IF($D393&lt;=90,150,300))))</f>
        <v>0</v>
      </c>
      <c r="G393" s="11">
        <f>IF($B393="","",$C$4*$E393/100/$F393)</f>
        <v>0</v>
      </c>
    </row>
    <row r="394" spans="2:7">
      <c r="B394" s="9">
        <f>IF(ROW()-14&gt;$C$10,"",ROW()-14)</f>
        <v>0</v>
      </c>
      <c r="C394" s="14">
        <f>IF($B394="","",$C$5+$B394)</f>
        <v>0</v>
      </c>
      <c r="D394" s="9">
        <f>IF($B394="","",$B394)</f>
        <v>0</v>
      </c>
      <c r="E394" s="9">
        <f>IF($B394="","",LOOKUP($C394,Ставка!$B$5:$B$400,Ставка!$C$5:$C$400))</f>
        <v>0</v>
      </c>
      <c r="F394" s="9">
        <f>IF($B394="","",IF($C$7=0,300,IF($D394&lt;=30,300,IF($D394&lt;=90,150,300))))</f>
        <v>0</v>
      </c>
      <c r="G394" s="11">
        <f>IF($B394="","",$C$4*$E394/100/$F394)</f>
        <v>0</v>
      </c>
    </row>
    <row r="395" spans="2:7">
      <c r="B395" s="9">
        <f>IF(ROW()-14&gt;$C$10,"",ROW()-14)</f>
        <v>0</v>
      </c>
      <c r="C395" s="14">
        <f>IF($B395="","",$C$5+$B395)</f>
        <v>0</v>
      </c>
      <c r="D395" s="9">
        <f>IF($B395="","",$B395)</f>
        <v>0</v>
      </c>
      <c r="E395" s="9">
        <f>IF($B395="","",LOOKUP($C395,Ставка!$B$5:$B$400,Ставка!$C$5:$C$400))</f>
        <v>0</v>
      </c>
      <c r="F395" s="9">
        <f>IF($B395="","",IF($C$7=0,300,IF($D395&lt;=30,300,IF($D395&lt;=90,150,300))))</f>
        <v>0</v>
      </c>
      <c r="G395" s="11">
        <f>IF($B395="","",$C$4*$E395/100/$F395)</f>
        <v>0</v>
      </c>
    </row>
    <row r="396" spans="2:7">
      <c r="B396" s="9">
        <f>IF(ROW()-14&gt;$C$10,"",ROW()-14)</f>
        <v>0</v>
      </c>
      <c r="C396" s="14">
        <f>IF($B396="","",$C$5+$B396)</f>
        <v>0</v>
      </c>
      <c r="D396" s="9">
        <f>IF($B396="","",$B396)</f>
        <v>0</v>
      </c>
      <c r="E396" s="9">
        <f>IF($B396="","",LOOKUP($C396,Ставка!$B$5:$B$400,Ставка!$C$5:$C$400))</f>
        <v>0</v>
      </c>
      <c r="F396" s="9">
        <f>IF($B396="","",IF($C$7=0,300,IF($D396&lt;=30,300,IF($D396&lt;=90,150,300))))</f>
        <v>0</v>
      </c>
      <c r="G396" s="11">
        <f>IF($B396="","",$C$4*$E396/100/$F396)</f>
        <v>0</v>
      </c>
    </row>
    <row r="397" spans="2:7">
      <c r="B397" s="9">
        <f>IF(ROW()-14&gt;$C$10,"",ROW()-14)</f>
        <v>0</v>
      </c>
      <c r="C397" s="14">
        <f>IF($B397="","",$C$5+$B397)</f>
        <v>0</v>
      </c>
      <c r="D397" s="9">
        <f>IF($B397="","",$B397)</f>
        <v>0</v>
      </c>
      <c r="E397" s="9">
        <f>IF($B397="","",LOOKUP($C397,Ставка!$B$5:$B$400,Ставка!$C$5:$C$400))</f>
        <v>0</v>
      </c>
      <c r="F397" s="9">
        <f>IF($B397="","",IF($C$7=0,300,IF($D397&lt;=30,300,IF($D397&lt;=90,150,300))))</f>
        <v>0</v>
      </c>
      <c r="G397" s="11">
        <f>IF($B397="","",$C$4*$E397/100/$F397)</f>
        <v>0</v>
      </c>
    </row>
    <row r="398" spans="2:7">
      <c r="B398" s="9">
        <f>IF(ROW()-14&gt;$C$10,"",ROW()-14)</f>
        <v>0</v>
      </c>
      <c r="C398" s="14">
        <f>IF($B398="","",$C$5+$B398)</f>
        <v>0</v>
      </c>
      <c r="D398" s="9">
        <f>IF($B398="","",$B398)</f>
        <v>0</v>
      </c>
      <c r="E398" s="9">
        <f>IF($B398="","",LOOKUP($C398,Ставка!$B$5:$B$400,Ставка!$C$5:$C$400))</f>
        <v>0</v>
      </c>
      <c r="F398" s="9">
        <f>IF($B398="","",IF($C$7=0,300,IF($D398&lt;=30,300,IF($D398&lt;=90,150,300))))</f>
        <v>0</v>
      </c>
      <c r="G398" s="11">
        <f>IF($B398="","",$C$4*$E398/100/$F398)</f>
        <v>0</v>
      </c>
    </row>
    <row r="399" spans="2:7">
      <c r="B399" s="9">
        <f>IF(ROW()-14&gt;$C$10,"",ROW()-14)</f>
        <v>0</v>
      </c>
      <c r="C399" s="14">
        <f>IF($B399="","",$C$5+$B399)</f>
        <v>0</v>
      </c>
      <c r="D399" s="9">
        <f>IF($B399="","",$B399)</f>
        <v>0</v>
      </c>
      <c r="E399" s="9">
        <f>IF($B399="","",LOOKUP($C399,Ставка!$B$5:$B$400,Ставка!$C$5:$C$400))</f>
        <v>0</v>
      </c>
      <c r="F399" s="9">
        <f>IF($B399="","",IF($C$7=0,300,IF($D399&lt;=30,300,IF($D399&lt;=90,150,300))))</f>
        <v>0</v>
      </c>
      <c r="G399" s="11">
        <f>IF($B399="","",$C$4*$E399/100/$F399)</f>
        <v>0</v>
      </c>
    </row>
    <row r="400" spans="2:7">
      <c r="B400" s="9">
        <f>IF(ROW()-14&gt;$C$10,"",ROW()-14)</f>
        <v>0</v>
      </c>
      <c r="C400" s="14">
        <f>IF($B400="","",$C$5+$B400)</f>
        <v>0</v>
      </c>
      <c r="D400" s="9">
        <f>IF($B400="","",$B400)</f>
        <v>0</v>
      </c>
      <c r="E400" s="9">
        <f>IF($B400="","",LOOKUP($C400,Ставка!$B$5:$B$400,Ставка!$C$5:$C$400))</f>
        <v>0</v>
      </c>
      <c r="F400" s="9">
        <f>IF($B400="","",IF($C$7=0,300,IF($D400&lt;=30,300,IF($D400&lt;=90,150,300))))</f>
        <v>0</v>
      </c>
      <c r="G400" s="11">
        <f>IF($B400="","",$C$4*$E400/100/$F400)</f>
        <v>0</v>
      </c>
    </row>
    <row r="401" spans="2:7">
      <c r="B401" s="9">
        <f>IF(ROW()-14&gt;$C$10,"",ROW()-14)</f>
        <v>0</v>
      </c>
      <c r="C401" s="14">
        <f>IF($B401="","",$C$5+$B401)</f>
        <v>0</v>
      </c>
      <c r="D401" s="9">
        <f>IF($B401="","",$B401)</f>
        <v>0</v>
      </c>
      <c r="E401" s="9">
        <f>IF($B401="","",LOOKUP($C401,Ставка!$B$5:$B$400,Ставка!$C$5:$C$400))</f>
        <v>0</v>
      </c>
      <c r="F401" s="9">
        <f>IF($B401="","",IF($C$7=0,300,IF($D401&lt;=30,300,IF($D401&lt;=90,150,300))))</f>
        <v>0</v>
      </c>
      <c r="G401" s="11">
        <f>IF($B401="","",$C$4*$E401/100/$F401)</f>
        <v>0</v>
      </c>
    </row>
    <row r="402" spans="2:7">
      <c r="B402" s="9">
        <f>IF(ROW()-14&gt;$C$10,"",ROW()-14)</f>
        <v>0</v>
      </c>
      <c r="C402" s="14">
        <f>IF($B402="","",$C$5+$B402)</f>
        <v>0</v>
      </c>
      <c r="D402" s="9">
        <f>IF($B402="","",$B402)</f>
        <v>0</v>
      </c>
      <c r="E402" s="9">
        <f>IF($B402="","",LOOKUP($C402,Ставка!$B$5:$B$400,Ставка!$C$5:$C$400))</f>
        <v>0</v>
      </c>
      <c r="F402" s="9">
        <f>IF($B402="","",IF($C$7=0,300,IF($D402&lt;=30,300,IF($D402&lt;=90,150,300))))</f>
        <v>0</v>
      </c>
      <c r="G402" s="11">
        <f>IF($B402="","",$C$4*$E402/100/$F402)</f>
        <v>0</v>
      </c>
    </row>
    <row r="403" spans="2:7">
      <c r="B403" s="9">
        <f>IF(ROW()-14&gt;$C$10,"",ROW()-14)</f>
        <v>0</v>
      </c>
      <c r="C403" s="14">
        <f>IF($B403="","",$C$5+$B403)</f>
        <v>0</v>
      </c>
      <c r="D403" s="9">
        <f>IF($B403="","",$B403)</f>
        <v>0</v>
      </c>
      <c r="E403" s="9">
        <f>IF($B403="","",LOOKUP($C403,Ставка!$B$5:$B$400,Ставка!$C$5:$C$400))</f>
        <v>0</v>
      </c>
      <c r="F403" s="9">
        <f>IF($B403="","",IF($C$7=0,300,IF($D403&lt;=30,300,IF($D403&lt;=90,150,300))))</f>
        <v>0</v>
      </c>
      <c r="G403" s="11">
        <f>IF($B403="","",$C$4*$E403/100/$F403)</f>
        <v>0</v>
      </c>
    </row>
    <row r="404" spans="2:7">
      <c r="B404" s="9">
        <f>IF(ROW()-14&gt;$C$10,"",ROW()-14)</f>
        <v>0</v>
      </c>
      <c r="C404" s="14">
        <f>IF($B404="","",$C$5+$B404)</f>
        <v>0</v>
      </c>
      <c r="D404" s="9">
        <f>IF($B404="","",$B404)</f>
        <v>0</v>
      </c>
      <c r="E404" s="9">
        <f>IF($B404="","",LOOKUP($C404,Ставка!$B$5:$B$400,Ставка!$C$5:$C$400))</f>
        <v>0</v>
      </c>
      <c r="F404" s="9">
        <f>IF($B404="","",IF($C$7=0,300,IF($D404&lt;=30,300,IF($D404&lt;=90,150,300))))</f>
        <v>0</v>
      </c>
      <c r="G404" s="11">
        <f>IF($B404="","",$C$4*$E404/100/$F404)</f>
        <v>0</v>
      </c>
    </row>
    <row r="405" spans="2:7">
      <c r="B405" s="9">
        <f>IF(ROW()-14&gt;$C$10,"",ROW()-14)</f>
        <v>0</v>
      </c>
      <c r="C405" s="14">
        <f>IF($B405="","",$C$5+$B405)</f>
        <v>0</v>
      </c>
      <c r="D405" s="9">
        <f>IF($B405="","",$B405)</f>
        <v>0</v>
      </c>
      <c r="E405" s="9">
        <f>IF($B405="","",LOOKUP($C405,Ставка!$B$5:$B$400,Ставка!$C$5:$C$400))</f>
        <v>0</v>
      </c>
      <c r="F405" s="9">
        <f>IF($B405="","",IF($C$7=0,300,IF($D405&lt;=30,300,IF($D405&lt;=90,150,300))))</f>
        <v>0</v>
      </c>
      <c r="G405" s="11">
        <f>IF($B405="","",$C$4*$E405/100/$F405)</f>
        <v>0</v>
      </c>
    </row>
    <row r="406" spans="2:7">
      <c r="B406" s="9">
        <f>IF(ROW()-14&gt;$C$10,"",ROW()-14)</f>
        <v>0</v>
      </c>
      <c r="C406" s="14">
        <f>IF($B406="","",$C$5+$B406)</f>
        <v>0</v>
      </c>
      <c r="D406" s="9">
        <f>IF($B406="","",$B406)</f>
        <v>0</v>
      </c>
      <c r="E406" s="9">
        <f>IF($B406="","",LOOKUP($C406,Ставка!$B$5:$B$400,Ставка!$C$5:$C$400))</f>
        <v>0</v>
      </c>
      <c r="F406" s="9">
        <f>IF($B406="","",IF($C$7=0,300,IF($D406&lt;=30,300,IF($D406&lt;=90,150,300))))</f>
        <v>0</v>
      </c>
      <c r="G406" s="11">
        <f>IF($B406="","",$C$4*$E406/100/$F406)</f>
        <v>0</v>
      </c>
    </row>
    <row r="407" spans="2:7">
      <c r="B407" s="9">
        <f>IF(ROW()-14&gt;$C$10,"",ROW()-14)</f>
        <v>0</v>
      </c>
      <c r="C407" s="14">
        <f>IF($B407="","",$C$5+$B407)</f>
        <v>0</v>
      </c>
      <c r="D407" s="9">
        <f>IF($B407="","",$B407)</f>
        <v>0</v>
      </c>
      <c r="E407" s="9">
        <f>IF($B407="","",LOOKUP($C407,Ставка!$B$5:$B$400,Ставка!$C$5:$C$400))</f>
        <v>0</v>
      </c>
      <c r="F407" s="9">
        <f>IF($B407="","",IF($C$7=0,300,IF($D407&lt;=30,300,IF($D407&lt;=90,150,300))))</f>
        <v>0</v>
      </c>
      <c r="G407" s="11">
        <f>IF($B407="","",$C$4*$E407/100/$F407)</f>
        <v>0</v>
      </c>
    </row>
    <row r="408" spans="2:7">
      <c r="B408" s="9">
        <f>IF(ROW()-14&gt;$C$10,"",ROW()-14)</f>
        <v>0</v>
      </c>
      <c r="C408" s="14">
        <f>IF($B408="","",$C$5+$B408)</f>
        <v>0</v>
      </c>
      <c r="D408" s="9">
        <f>IF($B408="","",$B408)</f>
        <v>0</v>
      </c>
      <c r="E408" s="9">
        <f>IF($B408="","",LOOKUP($C408,Ставка!$B$5:$B$400,Ставка!$C$5:$C$400))</f>
        <v>0</v>
      </c>
      <c r="F408" s="9">
        <f>IF($B408="","",IF($C$7=0,300,IF($D408&lt;=30,300,IF($D408&lt;=90,150,300))))</f>
        <v>0</v>
      </c>
      <c r="G408" s="11">
        <f>IF($B408="","",$C$4*$E408/100/$F408)</f>
        <v>0</v>
      </c>
    </row>
    <row r="409" spans="2:7">
      <c r="B409" s="9">
        <f>IF(ROW()-14&gt;$C$10,"",ROW()-14)</f>
        <v>0</v>
      </c>
      <c r="C409" s="14">
        <f>IF($B409="","",$C$5+$B409)</f>
        <v>0</v>
      </c>
      <c r="D409" s="9">
        <f>IF($B409="","",$B409)</f>
        <v>0</v>
      </c>
      <c r="E409" s="9">
        <f>IF($B409="","",LOOKUP($C409,Ставка!$B$5:$B$400,Ставка!$C$5:$C$400))</f>
        <v>0</v>
      </c>
      <c r="F409" s="9">
        <f>IF($B409="","",IF($C$7=0,300,IF($D409&lt;=30,300,IF($D409&lt;=90,150,300))))</f>
        <v>0</v>
      </c>
      <c r="G409" s="11">
        <f>IF($B409="","",$C$4*$E409/100/$F409)</f>
        <v>0</v>
      </c>
    </row>
    <row r="410" spans="2:7">
      <c r="B410" s="9">
        <f>IF(ROW()-14&gt;$C$10,"",ROW()-14)</f>
        <v>0</v>
      </c>
      <c r="C410" s="14">
        <f>IF($B410="","",$C$5+$B410)</f>
        <v>0</v>
      </c>
      <c r="D410" s="9">
        <f>IF($B410="","",$B410)</f>
        <v>0</v>
      </c>
      <c r="E410" s="9">
        <f>IF($B410="","",LOOKUP($C410,Ставка!$B$5:$B$400,Ставка!$C$5:$C$400))</f>
        <v>0</v>
      </c>
      <c r="F410" s="9">
        <f>IF($B410="","",IF($C$7=0,300,IF($D410&lt;=30,300,IF($D410&lt;=90,150,300))))</f>
        <v>0</v>
      </c>
      <c r="G410" s="11">
        <f>IF($B410="","",$C$4*$E410/100/$F410)</f>
        <v>0</v>
      </c>
    </row>
    <row r="411" spans="2:7">
      <c r="B411" s="9">
        <f>IF(ROW()-14&gt;$C$10,"",ROW()-14)</f>
        <v>0</v>
      </c>
      <c r="C411" s="14">
        <f>IF($B411="","",$C$5+$B411)</f>
        <v>0</v>
      </c>
      <c r="D411" s="9">
        <f>IF($B411="","",$B411)</f>
        <v>0</v>
      </c>
      <c r="E411" s="9">
        <f>IF($B411="","",LOOKUP($C411,Ставка!$B$5:$B$400,Ставка!$C$5:$C$400))</f>
        <v>0</v>
      </c>
      <c r="F411" s="9">
        <f>IF($B411="","",IF($C$7=0,300,IF($D411&lt;=30,300,IF($D411&lt;=90,150,300))))</f>
        <v>0</v>
      </c>
      <c r="G411" s="11">
        <f>IF($B411="","",$C$4*$E411/100/$F411)</f>
        <v>0</v>
      </c>
    </row>
    <row r="412" spans="2:7">
      <c r="B412" s="9">
        <f>IF(ROW()-14&gt;$C$10,"",ROW()-14)</f>
        <v>0</v>
      </c>
      <c r="C412" s="14">
        <f>IF($B412="","",$C$5+$B412)</f>
        <v>0</v>
      </c>
      <c r="D412" s="9">
        <f>IF($B412="","",$B412)</f>
        <v>0</v>
      </c>
      <c r="E412" s="9">
        <f>IF($B412="","",LOOKUP($C412,Ставка!$B$5:$B$400,Ставка!$C$5:$C$400))</f>
        <v>0</v>
      </c>
      <c r="F412" s="9">
        <f>IF($B412="","",IF($C$7=0,300,IF($D412&lt;=30,300,IF($D412&lt;=90,150,300))))</f>
        <v>0</v>
      </c>
      <c r="G412" s="11">
        <f>IF($B412="","",$C$4*$E412/100/$F412)</f>
        <v>0</v>
      </c>
    </row>
    <row r="413" spans="2:7">
      <c r="B413" s="9">
        <f>IF(ROW()-14&gt;$C$10,"",ROW()-14)</f>
        <v>0</v>
      </c>
      <c r="C413" s="14">
        <f>IF($B413="","",$C$5+$B413)</f>
        <v>0</v>
      </c>
      <c r="D413" s="9">
        <f>IF($B413="","",$B413)</f>
        <v>0</v>
      </c>
      <c r="E413" s="9">
        <f>IF($B413="","",LOOKUP($C413,Ставка!$B$5:$B$400,Ставка!$C$5:$C$400))</f>
        <v>0</v>
      </c>
      <c r="F413" s="9">
        <f>IF($B413="","",IF($C$7=0,300,IF($D413&lt;=30,300,IF($D413&lt;=90,150,300))))</f>
        <v>0</v>
      </c>
      <c r="G413" s="11">
        <f>IF($B413="","",$C$4*$E413/100/$F413)</f>
        <v>0</v>
      </c>
    </row>
    <row r="414" spans="2:7">
      <c r="B414" s="9">
        <f>IF(ROW()-14&gt;$C$10,"",ROW()-14)</f>
        <v>0</v>
      </c>
      <c r="C414" s="14">
        <f>IF($B414="","",$C$5+$B414)</f>
        <v>0</v>
      </c>
      <c r="D414" s="9">
        <f>IF($B414="","",$B414)</f>
        <v>0</v>
      </c>
      <c r="E414" s="9">
        <f>IF($B414="","",LOOKUP($C414,Ставка!$B$5:$B$400,Ставка!$C$5:$C$400))</f>
        <v>0</v>
      </c>
      <c r="F414" s="9">
        <f>IF($B414="","",IF($C$7=0,300,IF($D414&lt;=30,300,IF($D414&lt;=90,150,300))))</f>
        <v>0</v>
      </c>
      <c r="G414" s="11">
        <f>IF($B414="","",$C$4*$E414/100/$F414)</f>
        <v>0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0"/>
  <sheetViews>
    <sheetView showGridLines="0" workbookViewId="0"/>
  </sheetViews>
  <sheetFormatPr defaultRowHeight="15"/>
  <cols>
    <col min="1" max="1" width="3.7109375" customWidth="1"/>
    <col min="2" max="2" width="16.7109375" customWidth="1"/>
    <col min="3" max="3" width="12.7109375" customWidth="1"/>
  </cols>
  <sheetData>
    <row r="1" spans="2:16" ht="26" customHeight="1">
      <c r="D1" s="1" t="s">
        <v>21</v>
      </c>
    </row>
    <row r="2" spans="2:16" ht="16" customHeight="1">
      <c r="D2" s="2" t="s">
        <v>22</v>
      </c>
      <c r="J2" s="2" t="s">
        <v>2</v>
      </c>
      <c r="M2" s="3" t="s">
        <v>3</v>
      </c>
      <c r="P2" s="3" t="s">
        <v>4</v>
      </c>
    </row>
    <row r="4" spans="2:16">
      <c r="B4" s="12" t="s">
        <v>23</v>
      </c>
      <c r="C4" s="12" t="s">
        <v>24</v>
      </c>
    </row>
    <row r="5" spans="2:16">
      <c r="B5" s="14">
        <v>41534</v>
      </c>
      <c r="C5" s="9">
        <v>5.5</v>
      </c>
    </row>
    <row r="6" spans="2:16">
      <c r="B6" s="14">
        <v>41701</v>
      </c>
      <c r="C6" s="9">
        <v>7</v>
      </c>
    </row>
    <row r="7" spans="2:16">
      <c r="B7" s="14">
        <v>41757</v>
      </c>
      <c r="C7" s="9">
        <v>7.5</v>
      </c>
    </row>
    <row r="8" spans="2:16">
      <c r="B8" s="14">
        <v>41848</v>
      </c>
      <c r="C8" s="9">
        <v>8</v>
      </c>
    </row>
    <row r="9" spans="2:16">
      <c r="B9" s="14">
        <v>41948</v>
      </c>
      <c r="C9" s="9">
        <v>9.5</v>
      </c>
    </row>
    <row r="10" spans="2:16">
      <c r="B10" s="14">
        <v>41985</v>
      </c>
      <c r="C10" s="9">
        <v>10.5</v>
      </c>
    </row>
    <row r="11" spans="2:16">
      <c r="B11" s="14">
        <v>41989</v>
      </c>
      <c r="C11" s="9">
        <v>17</v>
      </c>
    </row>
    <row r="12" spans="2:16">
      <c r="B12" s="14">
        <v>42037</v>
      </c>
      <c r="C12" s="9">
        <v>15</v>
      </c>
    </row>
    <row r="13" spans="2:16">
      <c r="B13" s="14">
        <v>42079</v>
      </c>
      <c r="C13" s="9">
        <v>14</v>
      </c>
    </row>
    <row r="14" spans="2:16">
      <c r="B14" s="14">
        <v>42129</v>
      </c>
      <c r="C14" s="9">
        <v>12.5</v>
      </c>
    </row>
    <row r="15" spans="2:16">
      <c r="B15" s="14">
        <v>42171</v>
      </c>
      <c r="C15" s="9">
        <v>11.5</v>
      </c>
    </row>
    <row r="16" spans="2:16">
      <c r="B16" s="14">
        <v>42219</v>
      </c>
      <c r="C16" s="9">
        <v>11</v>
      </c>
    </row>
    <row r="17" spans="2:3">
      <c r="B17" s="14">
        <v>42535</v>
      </c>
      <c r="C17" s="9">
        <v>10.5</v>
      </c>
    </row>
    <row r="18" spans="2:3">
      <c r="B18" s="14">
        <v>42632</v>
      </c>
      <c r="C18" s="9">
        <v>10</v>
      </c>
    </row>
    <row r="19" spans="2:3">
      <c r="B19" s="14">
        <v>42821</v>
      </c>
      <c r="C19" s="9">
        <v>9.75</v>
      </c>
    </row>
    <row r="20" spans="2:3">
      <c r="B20" s="14">
        <v>42857</v>
      </c>
      <c r="C20" s="9">
        <v>9.25</v>
      </c>
    </row>
    <row r="21" spans="2:3">
      <c r="B21" s="14">
        <v>42905</v>
      </c>
      <c r="C21" s="9">
        <v>9</v>
      </c>
    </row>
    <row r="22" spans="2:3">
      <c r="B22" s="14">
        <v>42996</v>
      </c>
      <c r="C22" s="9">
        <v>8.5</v>
      </c>
    </row>
    <row r="23" spans="2:3">
      <c r="B23" s="14">
        <v>43038</v>
      </c>
      <c r="C23" s="9">
        <v>8.25</v>
      </c>
    </row>
    <row r="24" spans="2:3">
      <c r="B24" s="14">
        <v>43087</v>
      </c>
      <c r="C24" s="9">
        <v>7.75</v>
      </c>
    </row>
    <row r="25" spans="2:3">
      <c r="B25" s="14">
        <v>43143</v>
      </c>
      <c r="C25" s="9">
        <v>7.5</v>
      </c>
    </row>
    <row r="26" spans="2:3">
      <c r="B26" s="14">
        <v>43185</v>
      </c>
      <c r="C26" s="9">
        <v>7.25</v>
      </c>
    </row>
    <row r="27" spans="2:3">
      <c r="B27" s="14">
        <v>43360</v>
      </c>
      <c r="C27" s="9">
        <v>7.5</v>
      </c>
    </row>
    <row r="28" spans="2:3">
      <c r="B28" s="14">
        <v>43451</v>
      </c>
      <c r="C28" s="9">
        <v>7.75</v>
      </c>
    </row>
    <row r="29" spans="2:3">
      <c r="B29" s="14">
        <v>43633</v>
      </c>
      <c r="C29" s="9">
        <v>7.5</v>
      </c>
    </row>
    <row r="30" spans="2:3">
      <c r="B30" s="14">
        <v>43675</v>
      </c>
      <c r="C30" s="9">
        <v>7.25</v>
      </c>
    </row>
    <row r="31" spans="2:3">
      <c r="B31" s="14">
        <v>43717</v>
      </c>
      <c r="C31" s="9">
        <v>7</v>
      </c>
    </row>
    <row r="32" spans="2:3">
      <c r="B32" s="14">
        <v>43766</v>
      </c>
      <c r="C32" s="9">
        <v>6.5</v>
      </c>
    </row>
    <row r="33" spans="2:3">
      <c r="B33" s="14">
        <v>43815</v>
      </c>
      <c r="C33" s="9">
        <v>6.25</v>
      </c>
    </row>
    <row r="34" spans="2:3">
      <c r="B34" s="14">
        <v>43871</v>
      </c>
      <c r="C34" s="9">
        <v>6</v>
      </c>
    </row>
    <row r="35" spans="2:3">
      <c r="B35" s="14">
        <v>43948</v>
      </c>
      <c r="C35" s="9">
        <v>5.5</v>
      </c>
    </row>
    <row r="36" spans="2:3">
      <c r="B36" s="14">
        <v>44004</v>
      </c>
      <c r="C36" s="9">
        <v>4.5</v>
      </c>
    </row>
    <row r="37" spans="2:3">
      <c r="B37" s="14">
        <v>44039</v>
      </c>
      <c r="C37" s="9">
        <v>4.25</v>
      </c>
    </row>
    <row r="38" spans="2:3">
      <c r="B38" s="14">
        <v>44277</v>
      </c>
      <c r="C38" s="9">
        <v>4.5</v>
      </c>
    </row>
    <row r="39" spans="2:3">
      <c r="B39" s="14">
        <v>44312</v>
      </c>
      <c r="C39" s="9">
        <v>5</v>
      </c>
    </row>
    <row r="40" spans="2:3">
      <c r="B40" s="14">
        <v>44362</v>
      </c>
      <c r="C40" s="9">
        <v>5.5</v>
      </c>
    </row>
    <row r="41" spans="2:3">
      <c r="B41" s="14">
        <v>44403</v>
      </c>
      <c r="C41" s="9">
        <v>6.5</v>
      </c>
    </row>
    <row r="42" spans="2:3">
      <c r="B42" s="14">
        <v>44452</v>
      </c>
      <c r="C42" s="9">
        <v>6.75</v>
      </c>
    </row>
    <row r="43" spans="2:3">
      <c r="B43" s="14">
        <v>44494</v>
      </c>
      <c r="C43" s="9">
        <v>7.5</v>
      </c>
    </row>
    <row r="44" spans="2:3">
      <c r="B44" s="14">
        <v>44550</v>
      </c>
      <c r="C44" s="9">
        <v>8.5</v>
      </c>
    </row>
    <row r="45" spans="2:3">
      <c r="B45" s="14">
        <v>44606</v>
      </c>
      <c r="C45" s="9">
        <v>9.5</v>
      </c>
    </row>
    <row r="46" spans="2:3">
      <c r="B46" s="14">
        <v>44620</v>
      </c>
      <c r="C46" s="9">
        <v>20</v>
      </c>
    </row>
    <row r="47" spans="2:3">
      <c r="B47" s="14">
        <v>44662</v>
      </c>
      <c r="C47" s="9">
        <v>17</v>
      </c>
    </row>
    <row r="48" spans="2:3">
      <c r="B48" s="14">
        <v>44685</v>
      </c>
      <c r="C48" s="9">
        <v>14</v>
      </c>
    </row>
    <row r="49" spans="2:3">
      <c r="B49" s="14">
        <v>44708</v>
      </c>
      <c r="C49" s="9">
        <v>11</v>
      </c>
    </row>
    <row r="50" spans="2:3">
      <c r="B50" s="14">
        <v>44726</v>
      </c>
      <c r="C50" s="9">
        <v>9.5</v>
      </c>
    </row>
    <row r="51" spans="2:3">
      <c r="B51" s="14">
        <v>44767</v>
      </c>
      <c r="C51" s="9">
        <v>8</v>
      </c>
    </row>
    <row r="52" spans="2:3">
      <c r="B52" s="14">
        <v>44823</v>
      </c>
      <c r="C52" s="9">
        <v>7.5</v>
      </c>
    </row>
    <row r="53" spans="2:3">
      <c r="B53" s="14">
        <v>45131</v>
      </c>
      <c r="C53" s="9">
        <v>8.5</v>
      </c>
    </row>
    <row r="54" spans="2:3">
      <c r="B54" s="14">
        <v>45153</v>
      </c>
      <c r="C54" s="9">
        <v>12</v>
      </c>
    </row>
    <row r="55" spans="2:3">
      <c r="B55" s="14">
        <v>45187</v>
      </c>
      <c r="C55" s="9">
        <v>13</v>
      </c>
    </row>
    <row r="56" spans="2:3">
      <c r="B56" s="14">
        <v>45229</v>
      </c>
      <c r="C56" s="9">
        <v>15</v>
      </c>
    </row>
    <row r="57" spans="2:3">
      <c r="B57" s="14">
        <v>45278</v>
      </c>
      <c r="C57" s="9">
        <v>16</v>
      </c>
    </row>
    <row r="58" spans="2:3">
      <c r="B58" s="14">
        <v>45502</v>
      </c>
      <c r="C58" s="9">
        <v>18</v>
      </c>
    </row>
    <row r="59" spans="2:3">
      <c r="B59" s="14">
        <v>45551</v>
      </c>
      <c r="C59" s="9">
        <v>19</v>
      </c>
    </row>
    <row r="60" spans="2:3">
      <c r="B60" s="14">
        <v>45593</v>
      </c>
      <c r="C60" s="9">
        <v>21</v>
      </c>
    </row>
    <row r="61" spans="2:3">
      <c r="B61" s="14">
        <v>45817</v>
      </c>
      <c r="C61" s="9">
        <v>20</v>
      </c>
    </row>
    <row r="62" spans="2:3">
      <c r="B62" s="14">
        <v>45866</v>
      </c>
      <c r="C62" s="9">
        <v>18</v>
      </c>
    </row>
    <row r="63" spans="2:3">
      <c r="B63" s="14">
        <v>45915</v>
      </c>
      <c r="C63" s="9">
        <v>17</v>
      </c>
    </row>
    <row r="64" spans="2:3">
      <c r="B64" s="14">
        <v>45957</v>
      </c>
      <c r="C64" s="9">
        <v>16.5</v>
      </c>
    </row>
    <row r="65" spans="2:3">
      <c r="B65" s="14">
        <v>46013</v>
      </c>
      <c r="C65" s="9">
        <v>16</v>
      </c>
    </row>
    <row r="66" spans="2:3">
      <c r="B66" s="14">
        <v>46069</v>
      </c>
      <c r="C66" s="9">
        <v>15.5</v>
      </c>
    </row>
    <row r="67" spans="2:3">
      <c r="B67" s="14">
        <v>46104</v>
      </c>
      <c r="C67" s="9">
        <v>15</v>
      </c>
    </row>
    <row r="68" spans="2:3">
      <c r="B68" s="14">
        <v>46139</v>
      </c>
      <c r="C68" s="9">
        <v>14.5</v>
      </c>
    </row>
    <row r="69" spans="2:3">
      <c r="B69" s="14">
        <v>46195</v>
      </c>
      <c r="C69" s="9">
        <v>14.25</v>
      </c>
    </row>
    <row r="70" spans="2:3">
      <c r="B70" s="14">
        <v>46230</v>
      </c>
      <c r="C70" s="9">
        <v>14</v>
      </c>
    </row>
  </sheetData>
  <sheetProtection sheet="1" objects="1" scenarios="1" formatColumns="0" formatRows="0" sort="0" autoFilter="0"/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Расчёт</vt:lpstr>
      <vt:lpstr>Ставка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Пени по налогам, статья 75 НК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Расчёты</cp:category>
</cp:coreProperties>
</file>